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<sst xmlns="http://schemas.openxmlformats.org/spreadsheetml/2006/main" count="209" uniqueCount="95">
  <si>
    <t>naam</t>
  </si>
  <si>
    <t>gew</t>
  </si>
  <si>
    <t>gel</t>
  </si>
  <si>
    <t>verl</t>
  </si>
  <si>
    <t>punten</t>
  </si>
  <si>
    <t>gesp</t>
  </si>
  <si>
    <t>Smokey Magic</t>
  </si>
  <si>
    <t>Amsterdam Tigers</t>
  </si>
  <si>
    <t>Mao's Tigers</t>
  </si>
  <si>
    <t>Sport 7</t>
  </si>
  <si>
    <t>Funtouchables</t>
  </si>
  <si>
    <t>Los Guiris C.F.</t>
  </si>
  <si>
    <t>voor</t>
  </si>
  <si>
    <t>tegen</t>
  </si>
  <si>
    <t>saldo</t>
  </si>
  <si>
    <t>4-9</t>
  </si>
  <si>
    <t>5-3</t>
  </si>
  <si>
    <t>3-7</t>
  </si>
  <si>
    <t>3-3</t>
  </si>
  <si>
    <t>12-4</t>
  </si>
  <si>
    <t>6-2</t>
  </si>
  <si>
    <t>9-2</t>
  </si>
  <si>
    <t>4-4</t>
  </si>
  <si>
    <t>4-6</t>
  </si>
  <si>
    <t>10-1</t>
  </si>
  <si>
    <t>0-1</t>
  </si>
  <si>
    <t>5-7</t>
  </si>
  <si>
    <t>4-3</t>
  </si>
  <si>
    <t>4-8</t>
  </si>
  <si>
    <t>2-3</t>
  </si>
  <si>
    <t>5-6</t>
  </si>
  <si>
    <t>5-1</t>
  </si>
  <si>
    <t>2-9</t>
  </si>
  <si>
    <t>3-2</t>
  </si>
  <si>
    <t>3-4</t>
  </si>
  <si>
    <t>25-2</t>
  </si>
  <si>
    <t>1-8</t>
  </si>
  <si>
    <t>5-0</t>
  </si>
  <si>
    <t>10-3</t>
  </si>
  <si>
    <t>1-3</t>
  </si>
  <si>
    <t>0-5 *</t>
  </si>
  <si>
    <t>nr</t>
  </si>
  <si>
    <t>Totaal</t>
  </si>
  <si>
    <t>Kloppend Vlees</t>
  </si>
  <si>
    <t>Kattenatsjo</t>
  </si>
  <si>
    <t>Hägerstrand Heroes</t>
  </si>
  <si>
    <t>Anesthetisch Bloot</t>
  </si>
  <si>
    <t>Charles Bronson United</t>
  </si>
  <si>
    <t>1-7</t>
  </si>
  <si>
    <t>2-2</t>
  </si>
  <si>
    <t>5-0 *</t>
  </si>
  <si>
    <t>6-3</t>
  </si>
  <si>
    <t>4-1</t>
  </si>
  <si>
    <t>4-7</t>
  </si>
  <si>
    <t>7-4</t>
  </si>
  <si>
    <t>1-0</t>
  </si>
  <si>
    <t>3-6</t>
  </si>
  <si>
    <t>5-2</t>
  </si>
  <si>
    <t>3-8</t>
  </si>
  <si>
    <t>5-4</t>
  </si>
  <si>
    <t>3-1</t>
  </si>
  <si>
    <t>1-4</t>
  </si>
  <si>
    <t>7-3</t>
  </si>
  <si>
    <t>8-1</t>
  </si>
  <si>
    <t>1-5</t>
  </si>
  <si>
    <t>Happy Hour!</t>
  </si>
  <si>
    <t>Rode Ster Amsterdam</t>
  </si>
  <si>
    <t>Geif nâh 'n sentjuh!!</t>
  </si>
  <si>
    <t>ZKZ</t>
  </si>
  <si>
    <t>Winstons Juwelen</t>
  </si>
  <si>
    <t>7-8</t>
  </si>
  <si>
    <t>0-5</t>
  </si>
  <si>
    <t>2-6</t>
  </si>
  <si>
    <t>8-3</t>
  </si>
  <si>
    <t>9-7</t>
  </si>
  <si>
    <t>De Scherpslijpers</t>
  </si>
  <si>
    <t>Poetry in Motion</t>
  </si>
  <si>
    <t>'t Pruik</t>
  </si>
  <si>
    <t>2-12</t>
  </si>
  <si>
    <t>2-8</t>
  </si>
  <si>
    <t>4-0</t>
  </si>
  <si>
    <t>Pascal Weel is terug</t>
  </si>
  <si>
    <t>Kings of the Game</t>
  </si>
  <si>
    <t>Natuur &amp; Techniek</t>
  </si>
  <si>
    <t>Zware Jongens</t>
  </si>
  <si>
    <t>4-2</t>
  </si>
  <si>
    <t>9-4</t>
  </si>
  <si>
    <t>7-12</t>
  </si>
  <si>
    <t>1-9</t>
  </si>
  <si>
    <t>Masters At Work **</t>
  </si>
  <si>
    <t>** 3 strafpunten</t>
  </si>
  <si>
    <t>7-2</t>
  </si>
  <si>
    <t>5-5</t>
  </si>
  <si>
    <t>8-5</t>
  </si>
  <si>
    <t>6-1</t>
  </si>
</sst>
</file>

<file path=xl/styles.xml><?xml version="1.0" encoding="utf-8"?>
<styleSheet xmlns="http://schemas.openxmlformats.org/spreadsheetml/2006/main">
  <numFmts count="22">
    <numFmt numFmtId="5" formatCode="&quot;fl&quot;\ #,##0_-;&quot;fl&quot;\ #,##0\-"/>
    <numFmt numFmtId="6" formatCode="&quot;fl&quot;\ #,##0_-;[Red]&quot;fl&quot;\ #,##0\-"/>
    <numFmt numFmtId="7" formatCode="&quot;fl&quot;\ #,##0.00_-;&quot;fl&quot;\ #,##0.00\-"/>
    <numFmt numFmtId="8" formatCode="&quot;fl&quot;\ #,##0.00_-;[Red]&quot;fl&quot;\ #,##0.00\-"/>
    <numFmt numFmtId="42" formatCode="_-&quot;fl&quot;\ * #,##0_-;_-&quot;fl&quot;\ * #,##0\-;_-&quot;fl&quot;\ * &quot;-&quot;_-;_-@_-"/>
    <numFmt numFmtId="41" formatCode="_-* #,##0_-;_-* #,##0\-;_-* &quot;-&quot;_-;_-@_-"/>
    <numFmt numFmtId="44" formatCode="_-&quot;fl&quot;\ * #,##0.00_-;_-&quot;fl&quot;\ * #,##0.00\-;_-&quot;fl&quot;\ * &quot;-&quot;??_-;_-@_-"/>
    <numFmt numFmtId="43" formatCode="_-* #,##0.00_-;_-* #,##0.00\-;_-* &quot;-&quot;??_-;_-@_-"/>
    <numFmt numFmtId="164" formatCode="&quot;fl. &quot;#,##0_);\(&quot;fl. &quot;#,##0\)"/>
    <numFmt numFmtId="165" formatCode="&quot;fl. &quot;#,##0_);[Red]\(&quot;fl. &quot;#,##0\)"/>
    <numFmt numFmtId="166" formatCode="&quot;fl. &quot;#,##0.00_);\(&quot;fl. &quot;#,##0.00\)"/>
    <numFmt numFmtId="167" formatCode="&quot;fl. &quot;#,##0.00_);[Red]\(&quot;fl. &quot;#,##0.00\)"/>
    <numFmt numFmtId="168" formatCode="_(&quot;fl. &quot;* #,##0_);_(&quot;fl. &quot;* \(#,##0\);_(&quot;fl. &quot;* &quot;-&quot;_);_(@_)"/>
    <numFmt numFmtId="169" formatCode="_(* #,##0_);_(* \(#,##0\);_(* &quot;-&quot;_);_(@_)"/>
    <numFmt numFmtId="170" formatCode="_(&quot;fl. &quot;* #,##0.00_);_(&quot;fl. &quot;* \(#,##0.00\);_(&quot;fl. 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4">
    <font>
      <sz val="10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2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Fill="1" applyAlignment="1">
      <alignment/>
    </xf>
    <xf numFmtId="49" fontId="1" fillId="2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Fill="1" applyAlignment="1">
      <alignment/>
    </xf>
    <xf numFmtId="49" fontId="0" fillId="2" borderId="0" xfId="0" applyNumberFormat="1" applyFont="1" applyFill="1" applyAlignment="1">
      <alignment/>
    </xf>
    <xf numFmtId="0" fontId="0" fillId="0" borderId="0" xfId="0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zoomScale="138" zoomScaleNormal="138" workbookViewId="0" topLeftCell="A22">
      <selection activeCell="F40" sqref="F40"/>
    </sheetView>
  </sheetViews>
  <sheetFormatPr defaultColWidth="9.140625" defaultRowHeight="12.75"/>
  <cols>
    <col min="1" max="1" width="2.57421875" style="0" bestFit="1" customWidth="1"/>
    <col min="2" max="2" width="20.57421875" style="0" bestFit="1" customWidth="1"/>
    <col min="3" max="3" width="5.00390625" style="0" customWidth="1"/>
    <col min="4" max="4" width="4.7109375" style="0" bestFit="1" customWidth="1"/>
    <col min="5" max="7" width="5.00390625" style="0" bestFit="1" customWidth="1"/>
    <col min="8" max="8" width="4.7109375" style="0" bestFit="1" customWidth="1"/>
    <col min="9" max="9" width="5.00390625" style="0" bestFit="1" customWidth="1"/>
    <col min="10" max="10" width="4.421875" style="0" bestFit="1" customWidth="1"/>
    <col min="11" max="11" width="3.421875" style="0" bestFit="1" customWidth="1"/>
    <col min="12" max="12" width="3.7109375" style="0" bestFit="1" customWidth="1"/>
    <col min="13" max="13" width="6.57421875" style="0" bestFit="1" customWidth="1"/>
    <col min="14" max="14" width="4.7109375" style="0" bestFit="1" customWidth="1"/>
    <col min="15" max="15" width="5.57421875" style="0" bestFit="1" customWidth="1"/>
    <col min="16" max="16" width="5.421875" style="0" bestFit="1" customWidth="1"/>
  </cols>
  <sheetData>
    <row r="1" spans="1:16" ht="12.75">
      <c r="A1" t="s">
        <v>41</v>
      </c>
      <c r="B1" t="s">
        <v>0</v>
      </c>
      <c r="C1" s="4">
        <v>1</v>
      </c>
      <c r="D1" s="4">
        <v>2</v>
      </c>
      <c r="E1" s="4">
        <v>3</v>
      </c>
      <c r="F1" s="4">
        <v>4</v>
      </c>
      <c r="G1" s="4">
        <v>5</v>
      </c>
      <c r="H1" s="4">
        <v>6</v>
      </c>
      <c r="I1" t="s">
        <v>5</v>
      </c>
      <c r="J1" t="s">
        <v>1</v>
      </c>
      <c r="K1" t="s">
        <v>2</v>
      </c>
      <c r="L1" t="s">
        <v>3</v>
      </c>
      <c r="M1" t="s">
        <v>4</v>
      </c>
      <c r="N1" t="s">
        <v>12</v>
      </c>
      <c r="O1" t="s">
        <v>13</v>
      </c>
      <c r="P1" t="s">
        <v>14</v>
      </c>
    </row>
    <row r="2" spans="1:16" ht="12.75">
      <c r="A2">
        <v>1</v>
      </c>
      <c r="B2" t="s">
        <v>11</v>
      </c>
      <c r="C2" s="2"/>
      <c r="D2" s="3" t="s">
        <v>29</v>
      </c>
      <c r="E2" s="6" t="s">
        <v>24</v>
      </c>
      <c r="F2" s="3" t="s">
        <v>38</v>
      </c>
      <c r="G2" s="3" t="s">
        <v>19</v>
      </c>
      <c r="H2" s="3" t="s">
        <v>35</v>
      </c>
      <c r="I2" s="1">
        <f aca="true" t="shared" si="0" ref="I2:I7">J2+K2+L2</f>
        <v>10</v>
      </c>
      <c r="J2">
        <v>9</v>
      </c>
      <c r="K2">
        <v>0</v>
      </c>
      <c r="L2">
        <v>1</v>
      </c>
      <c r="M2">
        <f aca="true" t="shared" si="1" ref="M2:M7">2*J2+K2</f>
        <v>18</v>
      </c>
      <c r="N2">
        <v>102</v>
      </c>
      <c r="O2">
        <v>28</v>
      </c>
      <c r="P2">
        <f aca="true" t="shared" si="2" ref="P2:P7">N2-O2</f>
        <v>74</v>
      </c>
    </row>
    <row r="3" spans="1:16" ht="12.75">
      <c r="A3">
        <v>2</v>
      </c>
      <c r="B3" t="s">
        <v>8</v>
      </c>
      <c r="C3" s="3" t="s">
        <v>15</v>
      </c>
      <c r="D3" s="2"/>
      <c r="E3" s="6" t="s">
        <v>26</v>
      </c>
      <c r="F3" s="3" t="s">
        <v>31</v>
      </c>
      <c r="G3" s="3" t="s">
        <v>21</v>
      </c>
      <c r="H3" s="3" t="s">
        <v>37</v>
      </c>
      <c r="I3" s="1">
        <f t="shared" si="0"/>
        <v>10</v>
      </c>
      <c r="J3">
        <v>7</v>
      </c>
      <c r="K3">
        <v>1</v>
      </c>
      <c r="L3">
        <v>2</v>
      </c>
      <c r="M3">
        <f t="shared" si="1"/>
        <v>15</v>
      </c>
      <c r="N3">
        <v>47</v>
      </c>
      <c r="O3">
        <v>32</v>
      </c>
      <c r="P3">
        <f t="shared" si="2"/>
        <v>15</v>
      </c>
    </row>
    <row r="4" spans="1:16" s="5" customFormat="1" ht="12.75">
      <c r="A4" s="5">
        <v>3</v>
      </c>
      <c r="B4" s="9" t="s">
        <v>10</v>
      </c>
      <c r="C4" s="6" t="s">
        <v>36</v>
      </c>
      <c r="D4" s="6" t="s">
        <v>39</v>
      </c>
      <c r="E4" s="7"/>
      <c r="F4" s="6" t="s">
        <v>22</v>
      </c>
      <c r="G4" s="6" t="s">
        <v>16</v>
      </c>
      <c r="H4" s="6" t="s">
        <v>20</v>
      </c>
      <c r="I4" s="8">
        <f t="shared" si="0"/>
        <v>10</v>
      </c>
      <c r="J4" s="5">
        <v>5</v>
      </c>
      <c r="K4" s="5">
        <v>1</v>
      </c>
      <c r="L4" s="5">
        <v>4</v>
      </c>
      <c r="M4" s="5">
        <f t="shared" si="1"/>
        <v>11</v>
      </c>
      <c r="N4" s="5">
        <v>42</v>
      </c>
      <c r="O4" s="5">
        <v>45</v>
      </c>
      <c r="P4" s="5">
        <f t="shared" si="2"/>
        <v>-3</v>
      </c>
    </row>
    <row r="5" spans="1:16" ht="12.75">
      <c r="A5">
        <v>4</v>
      </c>
      <c r="B5" t="s">
        <v>9</v>
      </c>
      <c r="C5" s="3" t="s">
        <v>28</v>
      </c>
      <c r="D5" s="3" t="s">
        <v>18</v>
      </c>
      <c r="E5" s="6" t="s">
        <v>33</v>
      </c>
      <c r="F5" s="2"/>
      <c r="G5" s="3" t="s">
        <v>33</v>
      </c>
      <c r="H5" s="3" t="s">
        <v>30</v>
      </c>
      <c r="I5" s="1">
        <f t="shared" si="0"/>
        <v>10</v>
      </c>
      <c r="J5">
        <v>3</v>
      </c>
      <c r="K5">
        <v>2</v>
      </c>
      <c r="L5">
        <v>5</v>
      </c>
      <c r="M5">
        <f t="shared" si="1"/>
        <v>8</v>
      </c>
      <c r="N5">
        <v>30</v>
      </c>
      <c r="O5">
        <v>45</v>
      </c>
      <c r="P5">
        <f t="shared" si="2"/>
        <v>-15</v>
      </c>
    </row>
    <row r="6" spans="1:16" ht="12.75">
      <c r="A6">
        <v>5</v>
      </c>
      <c r="B6" t="s">
        <v>7</v>
      </c>
      <c r="C6" s="3" t="s">
        <v>32</v>
      </c>
      <c r="D6" s="3" t="s">
        <v>34</v>
      </c>
      <c r="E6" s="6" t="s">
        <v>17</v>
      </c>
      <c r="F6" s="3" t="s">
        <v>25</v>
      </c>
      <c r="G6" s="2"/>
      <c r="H6" s="3" t="s">
        <v>27</v>
      </c>
      <c r="I6" s="1">
        <f>J6+K6+L6</f>
        <v>10</v>
      </c>
      <c r="J6">
        <v>2</v>
      </c>
      <c r="K6">
        <v>0</v>
      </c>
      <c r="L6">
        <v>8</v>
      </c>
      <c r="M6">
        <f>2*J6+K6</f>
        <v>4</v>
      </c>
      <c r="N6">
        <v>28</v>
      </c>
      <c r="O6">
        <v>53</v>
      </c>
      <c r="P6">
        <f>N6-O6</f>
        <v>-25</v>
      </c>
    </row>
    <row r="7" spans="1:16" ht="12.75">
      <c r="A7">
        <v>6</v>
      </c>
      <c r="B7" t="s">
        <v>6</v>
      </c>
      <c r="C7" s="3" t="s">
        <v>15</v>
      </c>
      <c r="D7" s="3" t="s">
        <v>23</v>
      </c>
      <c r="E7" s="6" t="s">
        <v>28</v>
      </c>
      <c r="F7" s="3" t="s">
        <v>16</v>
      </c>
      <c r="G7" s="3" t="s">
        <v>40</v>
      </c>
      <c r="H7" s="2"/>
      <c r="I7" s="1">
        <f t="shared" si="0"/>
        <v>10</v>
      </c>
      <c r="J7">
        <v>2</v>
      </c>
      <c r="K7">
        <v>0</v>
      </c>
      <c r="L7">
        <v>8</v>
      </c>
      <c r="M7">
        <f t="shared" si="1"/>
        <v>4</v>
      </c>
      <c r="N7">
        <v>30</v>
      </c>
      <c r="O7">
        <v>76</v>
      </c>
      <c r="P7">
        <f t="shared" si="2"/>
        <v>-46</v>
      </c>
    </row>
    <row r="8" spans="2:16" s="10" customFormat="1" ht="12.75">
      <c r="B8" s="10" t="s">
        <v>42</v>
      </c>
      <c r="I8" s="10">
        <f>SUM(I2:I7)</f>
        <v>60</v>
      </c>
      <c r="J8" s="10">
        <f>SUM(J2:J7)</f>
        <v>28</v>
      </c>
      <c r="K8" s="10">
        <f aca="true" t="shared" si="3" ref="K8:P8">SUM(K2:K7)</f>
        <v>4</v>
      </c>
      <c r="L8" s="10">
        <f t="shared" si="3"/>
        <v>28</v>
      </c>
      <c r="M8" s="10">
        <f t="shared" si="3"/>
        <v>60</v>
      </c>
      <c r="N8" s="10">
        <f t="shared" si="3"/>
        <v>279</v>
      </c>
      <c r="O8" s="10">
        <f t="shared" si="3"/>
        <v>279</v>
      </c>
      <c r="P8" s="10">
        <f t="shared" si="3"/>
        <v>0</v>
      </c>
    </row>
    <row r="10" spans="1:16" ht="12.75">
      <c r="A10" t="s">
        <v>41</v>
      </c>
      <c r="B10" t="s">
        <v>0</v>
      </c>
      <c r="C10" s="4">
        <v>1</v>
      </c>
      <c r="D10" s="4">
        <v>2</v>
      </c>
      <c r="E10" s="4">
        <v>3</v>
      </c>
      <c r="F10" s="4">
        <v>4</v>
      </c>
      <c r="G10" s="4">
        <v>5</v>
      </c>
      <c r="H10" s="4">
        <v>6</v>
      </c>
      <c r="I10" t="s">
        <v>5</v>
      </c>
      <c r="J10" t="s">
        <v>1</v>
      </c>
      <c r="K10" t="s">
        <v>2</v>
      </c>
      <c r="L10" t="s">
        <v>3</v>
      </c>
      <c r="M10" t="s">
        <v>4</v>
      </c>
      <c r="N10" t="s">
        <v>12</v>
      </c>
      <c r="O10" t="s">
        <v>13</v>
      </c>
      <c r="P10" t="s">
        <v>14</v>
      </c>
    </row>
    <row r="11" spans="1:16" s="5" customFormat="1" ht="12.75">
      <c r="A11" s="5">
        <v>1</v>
      </c>
      <c r="B11" s="9" t="s">
        <v>10</v>
      </c>
      <c r="C11" s="7"/>
      <c r="D11" s="6" t="s">
        <v>52</v>
      </c>
      <c r="E11" s="6" t="s">
        <v>22</v>
      </c>
      <c r="F11" s="6" t="s">
        <v>18</v>
      </c>
      <c r="G11" s="6" t="s">
        <v>62</v>
      </c>
      <c r="H11" s="6" t="s">
        <v>58</v>
      </c>
      <c r="I11" s="8">
        <f aca="true" t="shared" si="4" ref="I11:I16">J11+K11+L11</f>
        <v>10</v>
      </c>
      <c r="J11" s="5">
        <v>5</v>
      </c>
      <c r="K11" s="5">
        <v>3</v>
      </c>
      <c r="L11" s="5">
        <v>2</v>
      </c>
      <c r="M11" s="5">
        <f aca="true" t="shared" si="5" ref="M11:M16">2*J11+K11</f>
        <v>13</v>
      </c>
      <c r="N11" s="5">
        <v>44</v>
      </c>
      <c r="O11" s="5">
        <v>31</v>
      </c>
      <c r="P11" s="5">
        <f aca="true" t="shared" si="6" ref="P11:P16">N11-O11</f>
        <v>13</v>
      </c>
    </row>
    <row r="12" spans="1:16" ht="12.75">
      <c r="A12">
        <v>2</v>
      </c>
      <c r="B12" t="s">
        <v>46</v>
      </c>
      <c r="C12" s="6" t="s">
        <v>17</v>
      </c>
      <c r="D12" s="2"/>
      <c r="E12" s="3" t="s">
        <v>57</v>
      </c>
      <c r="F12" s="3" t="s">
        <v>50</v>
      </c>
      <c r="G12" s="3" t="s">
        <v>23</v>
      </c>
      <c r="H12" s="3" t="s">
        <v>63</v>
      </c>
      <c r="I12" s="1">
        <f t="shared" si="4"/>
        <v>10</v>
      </c>
      <c r="J12">
        <v>5</v>
      </c>
      <c r="K12">
        <v>0</v>
      </c>
      <c r="L12">
        <v>5</v>
      </c>
      <c r="M12">
        <f t="shared" si="5"/>
        <v>10</v>
      </c>
      <c r="N12">
        <v>39</v>
      </c>
      <c r="O12">
        <v>26</v>
      </c>
      <c r="P12">
        <f t="shared" si="6"/>
        <v>13</v>
      </c>
    </row>
    <row r="13" spans="1:16" ht="12.75">
      <c r="A13">
        <v>3</v>
      </c>
      <c r="B13" t="s">
        <v>45</v>
      </c>
      <c r="C13" s="6" t="s">
        <v>49</v>
      </c>
      <c r="D13" s="3" t="s">
        <v>48</v>
      </c>
      <c r="E13" s="2"/>
      <c r="F13" s="3" t="s">
        <v>50</v>
      </c>
      <c r="G13" s="3" t="s">
        <v>54</v>
      </c>
      <c r="H13" s="3" t="s">
        <v>34</v>
      </c>
      <c r="I13" s="1">
        <f t="shared" si="4"/>
        <v>10</v>
      </c>
      <c r="J13">
        <v>4</v>
      </c>
      <c r="K13">
        <v>2</v>
      </c>
      <c r="L13">
        <v>4</v>
      </c>
      <c r="M13" s="11">
        <f t="shared" si="5"/>
        <v>10</v>
      </c>
      <c r="N13">
        <v>34</v>
      </c>
      <c r="O13">
        <v>35</v>
      </c>
      <c r="P13">
        <f t="shared" si="6"/>
        <v>-1</v>
      </c>
    </row>
    <row r="14" spans="1:16" ht="12.75">
      <c r="A14">
        <v>4</v>
      </c>
      <c r="B14" t="s">
        <v>44</v>
      </c>
      <c r="C14" s="6" t="s">
        <v>33</v>
      </c>
      <c r="D14" s="3" t="s">
        <v>60</v>
      </c>
      <c r="E14" s="3" t="s">
        <v>50</v>
      </c>
      <c r="F14" s="2"/>
      <c r="G14" s="3" t="s">
        <v>49</v>
      </c>
      <c r="H14" s="3" t="s">
        <v>29</v>
      </c>
      <c r="I14" s="1">
        <f t="shared" si="4"/>
        <v>10</v>
      </c>
      <c r="J14">
        <v>4</v>
      </c>
      <c r="K14">
        <v>2</v>
      </c>
      <c r="L14">
        <v>4</v>
      </c>
      <c r="M14" s="11">
        <f t="shared" si="5"/>
        <v>10</v>
      </c>
      <c r="N14">
        <v>29</v>
      </c>
      <c r="O14">
        <v>31</v>
      </c>
      <c r="P14">
        <f>N14-O14</f>
        <v>-2</v>
      </c>
    </row>
    <row r="15" spans="1:16" ht="12.75">
      <c r="A15">
        <v>5</v>
      </c>
      <c r="B15" t="s">
        <v>47</v>
      </c>
      <c r="C15" s="6" t="s">
        <v>53</v>
      </c>
      <c r="D15" s="3" t="s">
        <v>64</v>
      </c>
      <c r="E15" s="3" t="s">
        <v>61</v>
      </c>
      <c r="F15" s="3" t="s">
        <v>59</v>
      </c>
      <c r="G15" s="2"/>
      <c r="H15" s="3" t="s">
        <v>51</v>
      </c>
      <c r="I15" s="1">
        <f t="shared" si="4"/>
        <v>10</v>
      </c>
      <c r="J15">
        <v>4</v>
      </c>
      <c r="K15">
        <v>1</v>
      </c>
      <c r="L15">
        <v>5</v>
      </c>
      <c r="M15">
        <f t="shared" si="5"/>
        <v>9</v>
      </c>
      <c r="N15">
        <v>36</v>
      </c>
      <c r="O15">
        <v>46</v>
      </c>
      <c r="P15">
        <f t="shared" si="6"/>
        <v>-10</v>
      </c>
    </row>
    <row r="16" spans="1:16" ht="12.75">
      <c r="A16">
        <v>6</v>
      </c>
      <c r="B16" t="s">
        <v>43</v>
      </c>
      <c r="C16" s="6" t="s">
        <v>40</v>
      </c>
      <c r="D16" s="3" t="s">
        <v>55</v>
      </c>
      <c r="E16" s="3" t="s">
        <v>56</v>
      </c>
      <c r="F16" s="3" t="s">
        <v>26</v>
      </c>
      <c r="G16" s="3" t="s">
        <v>34</v>
      </c>
      <c r="H16" s="2"/>
      <c r="I16" s="1">
        <f t="shared" si="4"/>
        <v>10</v>
      </c>
      <c r="J16">
        <v>4</v>
      </c>
      <c r="K16">
        <v>0</v>
      </c>
      <c r="L16">
        <v>6</v>
      </c>
      <c r="M16" s="11">
        <f t="shared" si="5"/>
        <v>8</v>
      </c>
      <c r="N16">
        <v>31</v>
      </c>
      <c r="O16">
        <v>44</v>
      </c>
      <c r="P16">
        <f t="shared" si="6"/>
        <v>-13</v>
      </c>
    </row>
    <row r="17" spans="2:16" s="10" customFormat="1" ht="12.75">
      <c r="B17" s="10" t="s">
        <v>42</v>
      </c>
      <c r="I17" s="10">
        <f aca="true" t="shared" si="7" ref="I17:P17">SUM(I11:I16)</f>
        <v>60</v>
      </c>
      <c r="J17" s="10">
        <f t="shared" si="7"/>
        <v>26</v>
      </c>
      <c r="K17" s="10">
        <f t="shared" si="7"/>
        <v>8</v>
      </c>
      <c r="L17" s="10">
        <f t="shared" si="7"/>
        <v>26</v>
      </c>
      <c r="M17" s="10">
        <f t="shared" si="7"/>
        <v>60</v>
      </c>
      <c r="N17" s="10">
        <f t="shared" si="7"/>
        <v>213</v>
      </c>
      <c r="O17" s="10">
        <f t="shared" si="7"/>
        <v>213</v>
      </c>
      <c r="P17" s="10">
        <f t="shared" si="7"/>
        <v>0</v>
      </c>
    </row>
    <row r="19" spans="1:16" ht="12.75">
      <c r="A19" t="s">
        <v>41</v>
      </c>
      <c r="B19" t="s">
        <v>0</v>
      </c>
      <c r="C19" s="4">
        <v>1</v>
      </c>
      <c r="D19" s="4">
        <v>2</v>
      </c>
      <c r="E19" s="4">
        <v>3</v>
      </c>
      <c r="F19" s="4">
        <v>4</v>
      </c>
      <c r="G19" s="4">
        <v>5</v>
      </c>
      <c r="H19" s="4">
        <v>6</v>
      </c>
      <c r="I19" t="s">
        <v>5</v>
      </c>
      <c r="J19" t="s">
        <v>1</v>
      </c>
      <c r="K19" t="s">
        <v>2</v>
      </c>
      <c r="L19" t="s">
        <v>3</v>
      </c>
      <c r="M19" t="s">
        <v>4</v>
      </c>
      <c r="N19" t="s">
        <v>12</v>
      </c>
      <c r="O19" t="s">
        <v>13</v>
      </c>
      <c r="P19" t="s">
        <v>14</v>
      </c>
    </row>
    <row r="20" spans="1:16" s="11" customFormat="1" ht="12.75">
      <c r="A20" s="11">
        <v>1</v>
      </c>
      <c r="B20" s="10" t="s">
        <v>10</v>
      </c>
      <c r="C20" s="13"/>
      <c r="D20" s="12" t="s">
        <v>29</v>
      </c>
      <c r="E20" s="12" t="s">
        <v>17</v>
      </c>
      <c r="F20" s="12" t="s">
        <v>70</v>
      </c>
      <c r="G20" s="12" t="s">
        <v>71</v>
      </c>
      <c r="H20" s="12" t="s">
        <v>72</v>
      </c>
      <c r="I20" s="1">
        <f aca="true" t="shared" si="8" ref="I20:I25">J20+K20+L20</f>
        <v>10</v>
      </c>
      <c r="J20" s="11">
        <v>1</v>
      </c>
      <c r="K20" s="11">
        <v>0</v>
      </c>
      <c r="L20" s="11">
        <v>9</v>
      </c>
      <c r="M20" s="11">
        <f aca="true" t="shared" si="9" ref="M20:M25">2*J20+K20</f>
        <v>2</v>
      </c>
      <c r="N20" s="11">
        <v>32</v>
      </c>
      <c r="O20" s="11">
        <v>58</v>
      </c>
      <c r="P20" s="11">
        <f aca="true" t="shared" si="10" ref="P20:P25">N20-O20</f>
        <v>-26</v>
      </c>
    </row>
    <row r="21" spans="1:16" ht="12.75">
      <c r="A21">
        <v>2</v>
      </c>
      <c r="B21" t="s">
        <v>65</v>
      </c>
      <c r="C21" s="3" t="s">
        <v>74</v>
      </c>
      <c r="D21" s="2"/>
      <c r="E21" s="3"/>
      <c r="F21" s="3"/>
      <c r="G21" s="3"/>
      <c r="H21" s="3"/>
      <c r="I21" s="1">
        <f t="shared" si="8"/>
        <v>2</v>
      </c>
      <c r="J21">
        <v>2</v>
      </c>
      <c r="M21">
        <f t="shared" si="9"/>
        <v>4</v>
      </c>
      <c r="P21">
        <f t="shared" si="10"/>
        <v>0</v>
      </c>
    </row>
    <row r="22" spans="1:16" ht="12.75">
      <c r="A22">
        <v>3</v>
      </c>
      <c r="B22" t="s">
        <v>66</v>
      </c>
      <c r="C22" s="3" t="s">
        <v>34</v>
      </c>
      <c r="D22" s="3"/>
      <c r="E22" s="2"/>
      <c r="F22" s="3"/>
      <c r="G22" s="3"/>
      <c r="H22" s="3"/>
      <c r="I22" s="1">
        <f t="shared" si="8"/>
        <v>2</v>
      </c>
      <c r="J22">
        <v>1</v>
      </c>
      <c r="L22">
        <v>1</v>
      </c>
      <c r="M22" s="11">
        <f t="shared" si="9"/>
        <v>2</v>
      </c>
      <c r="P22">
        <f t="shared" si="10"/>
        <v>0</v>
      </c>
    </row>
    <row r="23" spans="1:16" ht="12.75">
      <c r="A23">
        <v>4</v>
      </c>
      <c r="B23" t="s">
        <v>67</v>
      </c>
      <c r="C23" s="3" t="s">
        <v>73</v>
      </c>
      <c r="D23" s="3"/>
      <c r="E23" s="3"/>
      <c r="F23" s="2"/>
      <c r="G23" s="3"/>
      <c r="H23" s="3"/>
      <c r="I23" s="1">
        <f t="shared" si="8"/>
        <v>2</v>
      </c>
      <c r="J23">
        <v>2</v>
      </c>
      <c r="M23" s="11">
        <f t="shared" si="9"/>
        <v>4</v>
      </c>
      <c r="P23">
        <f t="shared" si="10"/>
        <v>0</v>
      </c>
    </row>
    <row r="24" spans="1:16" ht="12.75">
      <c r="A24">
        <v>5</v>
      </c>
      <c r="B24" t="s">
        <v>68</v>
      </c>
      <c r="C24" s="3" t="s">
        <v>20</v>
      </c>
      <c r="D24" s="3"/>
      <c r="E24" s="3"/>
      <c r="F24" s="3"/>
      <c r="G24" s="2"/>
      <c r="H24" s="3"/>
      <c r="I24" s="1">
        <f t="shared" si="8"/>
        <v>2</v>
      </c>
      <c r="J24">
        <v>2</v>
      </c>
      <c r="M24">
        <f t="shared" si="9"/>
        <v>4</v>
      </c>
      <c r="P24">
        <f t="shared" si="10"/>
        <v>0</v>
      </c>
    </row>
    <row r="25" spans="1:16" ht="12.75">
      <c r="A25">
        <v>6</v>
      </c>
      <c r="B25" t="s">
        <v>69</v>
      </c>
      <c r="C25" s="3" t="s">
        <v>33</v>
      </c>
      <c r="D25" s="3"/>
      <c r="E25" s="3"/>
      <c r="F25" s="3"/>
      <c r="G25" s="3"/>
      <c r="H25" s="2"/>
      <c r="I25" s="1">
        <f t="shared" si="8"/>
        <v>2</v>
      </c>
      <c r="J25">
        <v>2</v>
      </c>
      <c r="M25" s="11">
        <f t="shared" si="9"/>
        <v>4</v>
      </c>
      <c r="P25">
        <f t="shared" si="10"/>
        <v>0</v>
      </c>
    </row>
    <row r="26" spans="1:16" ht="12.75">
      <c r="A26" s="10"/>
      <c r="B26" s="10" t="s">
        <v>42</v>
      </c>
      <c r="C26" s="10"/>
      <c r="D26" s="10"/>
      <c r="E26" s="10"/>
      <c r="F26" s="10"/>
      <c r="G26" s="10"/>
      <c r="H26" s="10"/>
      <c r="I26" s="10">
        <f aca="true" t="shared" si="11" ref="I26:P26">SUM(I20:I25)</f>
        <v>20</v>
      </c>
      <c r="J26" s="10">
        <f t="shared" si="11"/>
        <v>10</v>
      </c>
      <c r="K26" s="10">
        <f t="shared" si="11"/>
        <v>0</v>
      </c>
      <c r="L26" s="10">
        <f t="shared" si="11"/>
        <v>10</v>
      </c>
      <c r="M26" s="10">
        <f t="shared" si="11"/>
        <v>20</v>
      </c>
      <c r="N26" s="10">
        <f t="shared" si="11"/>
        <v>32</v>
      </c>
      <c r="O26" s="10">
        <f t="shared" si="11"/>
        <v>58</v>
      </c>
      <c r="P26" s="10">
        <f t="shared" si="11"/>
        <v>-26</v>
      </c>
    </row>
    <row r="27" spans="1:16" ht="12.7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</row>
    <row r="28" spans="1:16" ht="12.75">
      <c r="A28" t="s">
        <v>41</v>
      </c>
      <c r="B28" t="s">
        <v>0</v>
      </c>
      <c r="C28" s="4">
        <v>1</v>
      </c>
      <c r="D28" s="4">
        <v>2</v>
      </c>
      <c r="E28" s="4">
        <v>3</v>
      </c>
      <c r="F28" s="4">
        <v>4</v>
      </c>
      <c r="G28" s="4">
        <v>5</v>
      </c>
      <c r="H28" s="4">
        <v>6</v>
      </c>
      <c r="I28" t="s">
        <v>5</v>
      </c>
      <c r="J28" t="s">
        <v>1</v>
      </c>
      <c r="K28" t="s">
        <v>2</v>
      </c>
      <c r="L28" t="s">
        <v>3</v>
      </c>
      <c r="M28" t="s">
        <v>4</v>
      </c>
      <c r="N28" t="s">
        <v>12</v>
      </c>
      <c r="O28" t="s">
        <v>13</v>
      </c>
      <c r="P28" t="s">
        <v>14</v>
      </c>
    </row>
    <row r="29" spans="1:16" ht="12.75">
      <c r="A29" s="11">
        <v>1</v>
      </c>
      <c r="B29" s="10" t="s">
        <v>10</v>
      </c>
      <c r="C29" s="13"/>
      <c r="D29" s="12" t="s">
        <v>37</v>
      </c>
      <c r="E29" s="12" t="s">
        <v>85</v>
      </c>
      <c r="F29" s="12" t="s">
        <v>33</v>
      </c>
      <c r="G29" s="12"/>
      <c r="H29" s="12" t="s">
        <v>18</v>
      </c>
      <c r="I29" s="1">
        <f aca="true" t="shared" si="12" ref="I29:I34">J29+K29+L29</f>
        <v>7</v>
      </c>
      <c r="J29" s="11">
        <v>5</v>
      </c>
      <c r="K29" s="11">
        <v>2</v>
      </c>
      <c r="L29" s="11">
        <v>0</v>
      </c>
      <c r="M29" s="11">
        <f aca="true" t="shared" si="13" ref="M29:M34">2*J29+K29</f>
        <v>12</v>
      </c>
      <c r="N29" s="11">
        <v>31</v>
      </c>
      <c r="O29" s="11">
        <v>14</v>
      </c>
      <c r="P29" s="11">
        <f aca="true" t="shared" si="14" ref="P29:P34">N29-O29</f>
        <v>17</v>
      </c>
    </row>
    <row r="30" spans="1:16" ht="12.75">
      <c r="A30">
        <v>2</v>
      </c>
      <c r="B30" t="s">
        <v>82</v>
      </c>
      <c r="C30" s="3" t="s">
        <v>40</v>
      </c>
      <c r="D30" s="2"/>
      <c r="E30" s="3" t="s">
        <v>86</v>
      </c>
      <c r="F30" s="3" t="s">
        <v>60</v>
      </c>
      <c r="G30" s="3"/>
      <c r="H30" s="3" t="s">
        <v>31</v>
      </c>
      <c r="I30" s="1">
        <f>J30+K30+L30</f>
        <v>7</v>
      </c>
      <c r="J30">
        <v>4</v>
      </c>
      <c r="K30">
        <v>0</v>
      </c>
      <c r="L30">
        <v>3</v>
      </c>
      <c r="M30">
        <f>2*J30+K30</f>
        <v>8</v>
      </c>
      <c r="N30">
        <v>33</v>
      </c>
      <c r="O30">
        <v>28</v>
      </c>
      <c r="P30">
        <f t="shared" si="14"/>
        <v>5</v>
      </c>
    </row>
    <row r="31" spans="1:16" ht="12.75">
      <c r="A31">
        <v>3</v>
      </c>
      <c r="B31" t="s">
        <v>8</v>
      </c>
      <c r="C31" s="3"/>
      <c r="D31" s="3" t="s">
        <v>59</v>
      </c>
      <c r="E31" s="2"/>
      <c r="F31" s="3" t="s">
        <v>16</v>
      </c>
      <c r="G31" s="3" t="s">
        <v>34</v>
      </c>
      <c r="H31" s="3"/>
      <c r="I31" s="1">
        <f>J31+K31+L31</f>
        <v>8</v>
      </c>
      <c r="J31">
        <v>5</v>
      </c>
      <c r="K31">
        <v>0</v>
      </c>
      <c r="L31">
        <v>3</v>
      </c>
      <c r="M31" s="11">
        <f>2*J31+K31</f>
        <v>10</v>
      </c>
      <c r="N31">
        <v>31</v>
      </c>
      <c r="O31">
        <v>30</v>
      </c>
      <c r="P31">
        <f t="shared" si="14"/>
        <v>1</v>
      </c>
    </row>
    <row r="32" spans="1:16" ht="12.75">
      <c r="A32">
        <v>4</v>
      </c>
      <c r="B32" t="s">
        <v>83</v>
      </c>
      <c r="C32" s="3" t="s">
        <v>18</v>
      </c>
      <c r="D32" s="3"/>
      <c r="E32" s="3" t="s">
        <v>72</v>
      </c>
      <c r="F32" s="2"/>
      <c r="G32" s="3" t="s">
        <v>34</v>
      </c>
      <c r="H32" s="3" t="s">
        <v>52</v>
      </c>
      <c r="I32" s="1">
        <f t="shared" si="12"/>
        <v>9</v>
      </c>
      <c r="J32">
        <v>2</v>
      </c>
      <c r="K32">
        <v>1</v>
      </c>
      <c r="L32">
        <v>6</v>
      </c>
      <c r="M32" s="11">
        <f t="shared" si="13"/>
        <v>5</v>
      </c>
      <c r="N32">
        <v>23</v>
      </c>
      <c r="O32">
        <v>30</v>
      </c>
      <c r="P32">
        <f t="shared" si="14"/>
        <v>-7</v>
      </c>
    </row>
    <row r="33" spans="1:16" ht="12.75">
      <c r="A33">
        <v>5</v>
      </c>
      <c r="B33" t="s">
        <v>81</v>
      </c>
      <c r="C33" s="3" t="s">
        <v>28</v>
      </c>
      <c r="D33" s="3" t="s">
        <v>87</v>
      </c>
      <c r="E33" s="3" t="s">
        <v>29</v>
      </c>
      <c r="F33" s="3" t="s">
        <v>50</v>
      </c>
      <c r="G33" s="2"/>
      <c r="H33" s="3" t="s">
        <v>31</v>
      </c>
      <c r="I33" s="1">
        <f t="shared" si="12"/>
        <v>8</v>
      </c>
      <c r="J33">
        <v>5</v>
      </c>
      <c r="K33">
        <v>0</v>
      </c>
      <c r="L33">
        <v>3</v>
      </c>
      <c r="M33">
        <f t="shared" si="13"/>
        <v>10</v>
      </c>
      <c r="N33">
        <v>40</v>
      </c>
      <c r="O33">
        <v>31</v>
      </c>
      <c r="P33">
        <f t="shared" si="14"/>
        <v>9</v>
      </c>
    </row>
    <row r="34" spans="1:16" ht="12.75">
      <c r="A34">
        <v>6</v>
      </c>
      <c r="B34" t="s">
        <v>84</v>
      </c>
      <c r="C34" s="3"/>
      <c r="D34" s="3"/>
      <c r="E34" s="3" t="s">
        <v>29</v>
      </c>
      <c r="F34" s="3" t="s">
        <v>40</v>
      </c>
      <c r="G34" s="3" t="s">
        <v>88</v>
      </c>
      <c r="H34" s="2"/>
      <c r="I34" s="1">
        <f t="shared" si="12"/>
        <v>7</v>
      </c>
      <c r="J34">
        <v>0</v>
      </c>
      <c r="K34">
        <v>1</v>
      </c>
      <c r="L34">
        <v>6</v>
      </c>
      <c r="M34" s="11">
        <f t="shared" si="13"/>
        <v>1</v>
      </c>
      <c r="N34">
        <v>9</v>
      </c>
      <c r="O34">
        <v>34</v>
      </c>
      <c r="P34">
        <f t="shared" si="14"/>
        <v>-25</v>
      </c>
    </row>
    <row r="35" spans="1:16" ht="12.75">
      <c r="A35" s="10"/>
      <c r="B35" s="10" t="s">
        <v>42</v>
      </c>
      <c r="C35" s="10"/>
      <c r="D35" s="10"/>
      <c r="E35" s="10"/>
      <c r="F35" s="10"/>
      <c r="G35" s="10"/>
      <c r="H35" s="10"/>
      <c r="I35" s="10">
        <f aca="true" t="shared" si="15" ref="I35:P35">SUM(I29:I34)</f>
        <v>46</v>
      </c>
      <c r="J35" s="10">
        <f t="shared" si="15"/>
        <v>21</v>
      </c>
      <c r="K35" s="10">
        <f t="shared" si="15"/>
        <v>4</v>
      </c>
      <c r="L35" s="10">
        <f t="shared" si="15"/>
        <v>21</v>
      </c>
      <c r="M35" s="10">
        <f t="shared" si="15"/>
        <v>46</v>
      </c>
      <c r="N35" s="10">
        <f t="shared" si="15"/>
        <v>167</v>
      </c>
      <c r="O35" s="10">
        <f t="shared" si="15"/>
        <v>167</v>
      </c>
      <c r="P35" s="10">
        <f t="shared" si="15"/>
        <v>0</v>
      </c>
    </row>
    <row r="36" spans="1:16" ht="12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</row>
    <row r="37" spans="1:16" ht="12.75">
      <c r="A37" t="s">
        <v>41</v>
      </c>
      <c r="B37" t="s">
        <v>0</v>
      </c>
      <c r="C37" s="4">
        <v>1</v>
      </c>
      <c r="D37" s="4">
        <v>2</v>
      </c>
      <c r="E37" s="4">
        <v>3</v>
      </c>
      <c r="F37" s="4">
        <v>4</v>
      </c>
      <c r="G37" s="4">
        <v>5</v>
      </c>
      <c r="H37" s="4">
        <v>6</v>
      </c>
      <c r="I37" t="s">
        <v>5</v>
      </c>
      <c r="J37" t="s">
        <v>1</v>
      </c>
      <c r="K37" t="s">
        <v>2</v>
      </c>
      <c r="L37" t="s">
        <v>3</v>
      </c>
      <c r="M37" t="s">
        <v>4</v>
      </c>
      <c r="N37" t="s">
        <v>12</v>
      </c>
      <c r="O37" t="s">
        <v>13</v>
      </c>
      <c r="P37" t="s">
        <v>14</v>
      </c>
    </row>
    <row r="38" spans="1:16" ht="12.75">
      <c r="A38">
        <v>1</v>
      </c>
      <c r="B38" t="s">
        <v>65</v>
      </c>
      <c r="C38" s="2"/>
      <c r="D38" s="6" t="s">
        <v>55</v>
      </c>
      <c r="E38" s="3" t="s">
        <v>80</v>
      </c>
      <c r="F38" s="3" t="s">
        <v>22</v>
      </c>
      <c r="G38" s="3" t="s">
        <v>63</v>
      </c>
      <c r="H38" s="3" t="s">
        <v>16</v>
      </c>
      <c r="I38" s="1">
        <f aca="true" t="shared" si="16" ref="I38:I43">J38+K38+L38</f>
        <v>10</v>
      </c>
      <c r="J38">
        <v>7</v>
      </c>
      <c r="K38">
        <v>1</v>
      </c>
      <c r="L38">
        <v>2</v>
      </c>
      <c r="M38" s="11">
        <f aca="true" t="shared" si="17" ref="M38:M43">2*J38+K38</f>
        <v>15</v>
      </c>
      <c r="N38">
        <v>45</v>
      </c>
      <c r="O38">
        <v>26</v>
      </c>
      <c r="P38">
        <f aca="true" t="shared" si="18" ref="P38:P43">N38-O38</f>
        <v>19</v>
      </c>
    </row>
    <row r="39" spans="1:16" s="5" customFormat="1" ht="12.75">
      <c r="A39" s="5">
        <v>2</v>
      </c>
      <c r="B39" s="9" t="s">
        <v>10</v>
      </c>
      <c r="C39" s="6" t="s">
        <v>60</v>
      </c>
      <c r="D39" s="7"/>
      <c r="E39" s="6" t="s">
        <v>55</v>
      </c>
      <c r="F39" s="6" t="s">
        <v>22</v>
      </c>
      <c r="G39" s="6" t="s">
        <v>91</v>
      </c>
      <c r="H39" s="6" t="s">
        <v>20</v>
      </c>
      <c r="I39" s="8">
        <f t="shared" si="16"/>
        <v>10</v>
      </c>
      <c r="J39" s="5">
        <v>6</v>
      </c>
      <c r="K39" s="5">
        <v>1</v>
      </c>
      <c r="L39" s="5">
        <v>3</v>
      </c>
      <c r="M39" s="5">
        <f t="shared" si="17"/>
        <v>13</v>
      </c>
      <c r="N39" s="8">
        <v>37</v>
      </c>
      <c r="O39" s="5">
        <v>20</v>
      </c>
      <c r="P39" s="5">
        <f t="shared" si="18"/>
        <v>17</v>
      </c>
    </row>
    <row r="40" spans="1:16" ht="12.75">
      <c r="A40">
        <v>3</v>
      </c>
      <c r="B40" t="s">
        <v>76</v>
      </c>
      <c r="C40" s="3" t="s">
        <v>30</v>
      </c>
      <c r="D40" s="6" t="s">
        <v>33</v>
      </c>
      <c r="E40" s="2"/>
      <c r="F40" s="3" t="s">
        <v>78</v>
      </c>
      <c r="G40" s="3" t="s">
        <v>85</v>
      </c>
      <c r="H40" s="3" t="s">
        <v>94</v>
      </c>
      <c r="I40" s="1">
        <f t="shared" si="16"/>
        <v>10</v>
      </c>
      <c r="J40">
        <v>5</v>
      </c>
      <c r="K40">
        <v>1</v>
      </c>
      <c r="L40">
        <v>4</v>
      </c>
      <c r="M40">
        <f t="shared" si="17"/>
        <v>11</v>
      </c>
      <c r="N40" s="1">
        <v>39</v>
      </c>
      <c r="O40" s="1">
        <v>39</v>
      </c>
      <c r="P40">
        <f t="shared" si="18"/>
        <v>0</v>
      </c>
    </row>
    <row r="41" spans="1:16" ht="12.75">
      <c r="A41">
        <v>4</v>
      </c>
      <c r="B41" t="s">
        <v>89</v>
      </c>
      <c r="C41" s="3" t="s">
        <v>59</v>
      </c>
      <c r="D41" s="6" t="s">
        <v>40</v>
      </c>
      <c r="E41" s="3" t="s">
        <v>92</v>
      </c>
      <c r="F41" s="2"/>
      <c r="G41" s="3" t="s">
        <v>93</v>
      </c>
      <c r="H41" s="3" t="s">
        <v>16</v>
      </c>
      <c r="I41" s="1">
        <f t="shared" si="16"/>
        <v>10</v>
      </c>
      <c r="J41">
        <v>5</v>
      </c>
      <c r="K41">
        <v>3</v>
      </c>
      <c r="L41">
        <v>2</v>
      </c>
      <c r="M41" s="11">
        <f>2*J41+K41-3</f>
        <v>10</v>
      </c>
      <c r="N41" s="1">
        <v>50</v>
      </c>
      <c r="O41" s="1">
        <v>40</v>
      </c>
      <c r="P41">
        <f t="shared" si="18"/>
        <v>10</v>
      </c>
    </row>
    <row r="42" spans="1:16" ht="12.75">
      <c r="A42">
        <v>5</v>
      </c>
      <c r="B42" t="s">
        <v>75</v>
      </c>
      <c r="C42" s="3" t="s">
        <v>72</v>
      </c>
      <c r="D42" s="6" t="s">
        <v>54</v>
      </c>
      <c r="E42" s="3" t="s">
        <v>23</v>
      </c>
      <c r="F42" s="3" t="s">
        <v>50</v>
      </c>
      <c r="G42" s="2"/>
      <c r="H42" s="3" t="s">
        <v>18</v>
      </c>
      <c r="I42" s="1">
        <f t="shared" si="16"/>
        <v>10</v>
      </c>
      <c r="J42">
        <v>3</v>
      </c>
      <c r="K42">
        <v>1</v>
      </c>
      <c r="L42">
        <v>6</v>
      </c>
      <c r="M42">
        <f t="shared" si="17"/>
        <v>7</v>
      </c>
      <c r="N42" s="1">
        <v>35</v>
      </c>
      <c r="O42" s="1">
        <v>49</v>
      </c>
      <c r="P42">
        <f t="shared" si="18"/>
        <v>-14</v>
      </c>
    </row>
    <row r="43" spans="1:16" ht="12.75">
      <c r="A43">
        <v>6</v>
      </c>
      <c r="B43" s="14" t="s">
        <v>77</v>
      </c>
      <c r="C43" s="3" t="s">
        <v>56</v>
      </c>
      <c r="D43" s="6" t="s">
        <v>40</v>
      </c>
      <c r="E43" s="3" t="s">
        <v>79</v>
      </c>
      <c r="F43" s="3" t="s">
        <v>17</v>
      </c>
      <c r="G43" s="3" t="s">
        <v>34</v>
      </c>
      <c r="H43" s="2"/>
      <c r="I43" s="1">
        <f t="shared" si="16"/>
        <v>10</v>
      </c>
      <c r="J43">
        <v>0</v>
      </c>
      <c r="K43">
        <v>1</v>
      </c>
      <c r="L43">
        <v>9</v>
      </c>
      <c r="M43" s="11">
        <f t="shared" si="17"/>
        <v>1</v>
      </c>
      <c r="N43" s="1">
        <v>23</v>
      </c>
      <c r="O43" s="1">
        <v>55</v>
      </c>
      <c r="P43">
        <f t="shared" si="18"/>
        <v>-32</v>
      </c>
    </row>
    <row r="44" spans="1:16" ht="12.75">
      <c r="A44" s="10"/>
      <c r="B44" s="10" t="s">
        <v>42</v>
      </c>
      <c r="C44" s="10" t="s">
        <v>90</v>
      </c>
      <c r="D44" s="10"/>
      <c r="E44" s="10"/>
      <c r="F44" s="10"/>
      <c r="G44" s="10"/>
      <c r="H44" s="10"/>
      <c r="I44" s="10">
        <f>SUM(I38:I43)</f>
        <v>60</v>
      </c>
      <c r="J44" s="10">
        <f>SUM(J38:J43)</f>
        <v>26</v>
      </c>
      <c r="K44" s="10">
        <f>SUM(K38:K43)</f>
        <v>8</v>
      </c>
      <c r="L44" s="10">
        <f>SUM(L38:L43)</f>
        <v>26</v>
      </c>
      <c r="M44" s="10">
        <f>SUM(M38:M43)+3</f>
        <v>60</v>
      </c>
      <c r="N44" s="10">
        <f>SUM(N38:N43)</f>
        <v>229</v>
      </c>
      <c r="O44" s="10">
        <f>SUM(O38:O43)</f>
        <v>229</v>
      </c>
      <c r="P44" s="10">
        <f>SUM(P38:P43)</f>
        <v>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IC-UvA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Studiecentrum RE</dc:creator>
  <cp:keywords/>
  <dc:description/>
  <cp:lastModifiedBy>user</cp:lastModifiedBy>
  <dcterms:created xsi:type="dcterms:W3CDTF">2000-03-02T17:03:35Z</dcterms:created>
  <dcterms:modified xsi:type="dcterms:W3CDTF">2000-07-07T11:25:17Z</dcterms:modified>
  <cp:category/>
  <cp:version/>
  <cp:contentType/>
  <cp:contentStatus/>
</cp:coreProperties>
</file>