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060" windowHeight="12405" activeTab="0"/>
  </bookViews>
  <sheets>
    <sheet name="Ballasts" sheetId="1" r:id="rId1"/>
  </sheets>
  <definedNames>
    <definedName name="_xlnm.Print_Area" localSheetId="0">'Ballasts'!$A$1:$M$73</definedName>
  </definedNames>
  <calcPr fullCalcOnLoad="1"/>
</workbook>
</file>

<file path=xl/sharedStrings.xml><?xml version="1.0" encoding="utf-8"?>
<sst xmlns="http://schemas.openxmlformats.org/spreadsheetml/2006/main" count="19" uniqueCount="18">
  <si>
    <t>Amp</t>
  </si>
  <si>
    <t>Resistor</t>
  </si>
  <si>
    <t>Start V</t>
  </si>
  <si>
    <t>Step</t>
  </si>
  <si>
    <t>Watt Total</t>
  </si>
  <si>
    <t>Watt Ballast</t>
  </si>
  <si>
    <t>efficiency</t>
  </si>
  <si>
    <t>V Load</t>
  </si>
  <si>
    <t>Watt Load</t>
  </si>
  <si>
    <t>amp</t>
  </si>
  <si>
    <t>SIMPLE BALLASTS</t>
  </si>
  <si>
    <t>I concern</t>
  </si>
  <si>
    <t>I danger</t>
  </si>
  <si>
    <t>I target</t>
  </si>
  <si>
    <t>Batt Volt</t>
  </si>
  <si>
    <t>b watt</t>
  </si>
  <si>
    <t>1/3 b watt</t>
  </si>
  <si>
    <t>1/9 b watt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</si>
</sst>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Ballasts!$F$1</c:f>
              <c:strCache>
                <c:ptCount val="1"/>
                <c:pt idx="0">
                  <c:v>Watt 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Ballasts!$D$3:$D$52</c:f>
              <c:numCache/>
            </c:numRef>
          </c:xVal>
          <c:yVal>
            <c:numRef>
              <c:f>Ballasts!$F$3:$F$52</c:f>
              <c:numCache/>
            </c:numRef>
          </c:yVal>
          <c:smooth val="1"/>
        </c:ser>
        <c:ser>
          <c:idx val="1"/>
          <c:order val="1"/>
          <c:tx>
            <c:strRef>
              <c:f>Ballasts!$G$1</c:f>
              <c:strCache>
                <c:ptCount val="1"/>
                <c:pt idx="0">
                  <c:v>Watt Ballast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Ballasts!$D$3:$D$52</c:f>
              <c:numCache/>
            </c:numRef>
          </c:xVal>
          <c:yVal>
            <c:numRef>
              <c:f>Ballasts!$G$3:$G$52</c:f>
              <c:numCache/>
            </c:numRef>
          </c:yVal>
          <c:smooth val="1"/>
        </c:ser>
        <c:ser>
          <c:idx val="2"/>
          <c:order val="2"/>
          <c:tx>
            <c:strRef>
              <c:f>Ballasts!$H$1</c:f>
              <c:strCache>
                <c:ptCount val="1"/>
                <c:pt idx="0">
                  <c:v>Watt Load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Ballasts!$D$3:$D$52</c:f>
              <c:numCache/>
            </c:numRef>
          </c:xVal>
          <c:yVal>
            <c:numRef>
              <c:f>Ballasts!$H$3:$H$52</c:f>
              <c:numCache/>
            </c:numRef>
          </c:yVal>
          <c:smooth val="1"/>
        </c:ser>
        <c:axId val="45955097"/>
        <c:axId val="10942690"/>
      </c:scatterChart>
      <c:valAx>
        <c:axId val="45955097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42690"/>
        <c:crosses val="autoZero"/>
        <c:crossBetween val="midCat"/>
        <c:dispUnits/>
      </c:valAx>
      <c:valAx>
        <c:axId val="10942690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550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Ballasts!$I$1</c:f>
              <c:strCache>
                <c:ptCount val="1"/>
                <c:pt idx="0">
                  <c:v>efficiency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Ballasts!$D$3:$D$52</c:f>
              <c:numCache/>
            </c:numRef>
          </c:xVal>
          <c:yVal>
            <c:numRef>
              <c:f>Ballasts!$I$3:$I$52</c:f>
              <c:numCache/>
            </c:numRef>
          </c:yVal>
          <c:smooth val="1"/>
        </c:ser>
        <c:axId val="31375347"/>
        <c:axId val="13942668"/>
      </c:scatterChart>
      <c:valAx>
        <c:axId val="31375347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42668"/>
        <c:crosses val="autoZero"/>
        <c:crossBetween val="midCat"/>
        <c:dispUnits/>
      </c:valAx>
      <c:valAx>
        <c:axId val="13942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753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27</xdr:row>
      <xdr:rowOff>66675</xdr:rowOff>
    </xdr:from>
    <xdr:to>
      <xdr:col>18</xdr:col>
      <xdr:colOff>47625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34050" y="4514850"/>
        <a:ext cx="5181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8</xdr:row>
      <xdr:rowOff>123825</xdr:rowOff>
    </xdr:from>
    <xdr:to>
      <xdr:col>18</xdr:col>
      <xdr:colOff>76200</xdr:colOff>
      <xdr:row>25</xdr:row>
      <xdr:rowOff>38100</xdr:rowOff>
    </xdr:to>
    <xdr:graphicFrame>
      <xdr:nvGraphicFramePr>
        <xdr:cNvPr id="2" name="Chart 3"/>
        <xdr:cNvGraphicFramePr/>
      </xdr:nvGraphicFramePr>
      <xdr:xfrm>
        <a:off x="5753100" y="1419225"/>
        <a:ext cx="51911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Q5" sqref="Q5"/>
    </sheetView>
  </sheetViews>
  <sheetFormatPr defaultColWidth="9.140625" defaultRowHeight="12.75"/>
  <cols>
    <col min="2" max="2" width="9.140625" style="1" customWidth="1"/>
    <col min="3" max="3" width="2.7109375" style="1" customWidth="1"/>
    <col min="5" max="5" width="9.140625" style="1" customWidth="1"/>
    <col min="6" max="8" width="12.140625" style="1" customWidth="1"/>
    <col min="9" max="9" width="9.140625" style="1" customWidth="1"/>
    <col min="10" max="10" width="5.00390625" style="0" customWidth="1"/>
  </cols>
  <sheetData>
    <row r="1" spans="1:15" ht="12.75">
      <c r="A1" s="7" t="s">
        <v>10</v>
      </c>
      <c r="D1" s="1" t="s">
        <v>14</v>
      </c>
      <c r="E1" s="1" t="s">
        <v>0</v>
      </c>
      <c r="F1" s="1" t="s">
        <v>4</v>
      </c>
      <c r="G1" s="1" t="s">
        <v>5</v>
      </c>
      <c r="H1" s="1" t="s">
        <v>8</v>
      </c>
      <c r="I1" s="1" t="s">
        <v>6</v>
      </c>
      <c r="K1" s="1" t="s">
        <v>1</v>
      </c>
      <c r="L1" s="1" t="s">
        <v>9</v>
      </c>
      <c r="M1" s="1" t="s">
        <v>15</v>
      </c>
      <c r="N1" s="1" t="s">
        <v>16</v>
      </c>
      <c r="O1" s="1" t="s">
        <v>17</v>
      </c>
    </row>
    <row r="2" spans="4:15" ht="12.75">
      <c r="D2" s="1"/>
      <c r="K2" s="1"/>
      <c r="L2" s="1"/>
      <c r="M2" s="1"/>
      <c r="N2" s="1"/>
      <c r="O2" s="1"/>
    </row>
    <row r="3" spans="4:15" ht="12.75">
      <c r="D3" s="2">
        <f>$B$5</f>
        <v>10</v>
      </c>
      <c r="E3" s="2">
        <f aca="true" t="shared" si="0" ref="E3:E34">(D3-$B$11)/$B$9</f>
        <v>0.5957446808510638</v>
      </c>
      <c r="F3" s="2">
        <f>D3*E3</f>
        <v>5.957446808510638</v>
      </c>
      <c r="G3" s="2">
        <f aca="true" t="shared" si="1" ref="G3:G34">(D3-$B$11)*E3</f>
        <v>1.6680851063829785</v>
      </c>
      <c r="H3" s="2">
        <f aca="true" t="shared" si="2" ref="H3:H34">($B$11*E3)</f>
        <v>4.2893617021276595</v>
      </c>
      <c r="I3" s="2">
        <f>H3/(F3)</f>
        <v>0.7200000000000001</v>
      </c>
      <c r="K3" s="3">
        <f>$B$9</f>
        <v>4.7</v>
      </c>
      <c r="L3" s="4">
        <f>ROUND($E$11,2)</f>
        <v>0.77</v>
      </c>
      <c r="M3" s="4">
        <f>ROUND(($G$11),2)</f>
        <v>2.76</v>
      </c>
      <c r="N3" s="3">
        <f>ROUND(M3/3,2)</f>
        <v>0.92</v>
      </c>
      <c r="O3" s="3">
        <f>ROUND(N3/3,2)</f>
        <v>0.31</v>
      </c>
    </row>
    <row r="4" spans="4:9" ht="12.75">
      <c r="D4" s="2">
        <f aca="true" t="shared" si="3" ref="D4:D35">D3+$B$7</f>
        <v>10.1</v>
      </c>
      <c r="E4" s="2">
        <f t="shared" si="0"/>
        <v>0.6170212765957446</v>
      </c>
      <c r="F4" s="2">
        <f aca="true" t="shared" si="4" ref="F4:F52">D4*E4</f>
        <v>6.23191489361702</v>
      </c>
      <c r="G4" s="2">
        <f t="shared" si="1"/>
        <v>1.7893617021276589</v>
      </c>
      <c r="H4" s="2">
        <f t="shared" si="2"/>
        <v>4.4425531914893615</v>
      </c>
      <c r="I4" s="2">
        <f aca="true" t="shared" si="5" ref="I4:I52">H4/(F4)</f>
        <v>0.712871287128713</v>
      </c>
    </row>
    <row r="5" spans="1:9" ht="12.75">
      <c r="A5" s="1" t="s">
        <v>2</v>
      </c>
      <c r="B5" s="5">
        <v>10</v>
      </c>
      <c r="C5" s="6"/>
      <c r="D5" s="2">
        <f t="shared" si="3"/>
        <v>10.2</v>
      </c>
      <c r="E5" s="2">
        <f t="shared" si="0"/>
        <v>0.6382978723404253</v>
      </c>
      <c r="F5" s="2">
        <f t="shared" si="4"/>
        <v>6.510638297872338</v>
      </c>
      <c r="G5" s="2">
        <f t="shared" si="1"/>
        <v>1.9148936170212754</v>
      </c>
      <c r="H5" s="2">
        <f t="shared" si="2"/>
        <v>4.5957446808510625</v>
      </c>
      <c r="I5" s="2">
        <f t="shared" si="5"/>
        <v>0.7058823529411765</v>
      </c>
    </row>
    <row r="6" spans="4:9" ht="12.75">
      <c r="D6" s="2">
        <f t="shared" si="3"/>
        <v>10.299999999999999</v>
      </c>
      <c r="E6" s="2">
        <f t="shared" si="0"/>
        <v>0.6595744680851061</v>
      </c>
      <c r="F6" s="2">
        <f t="shared" si="4"/>
        <v>6.793617021276592</v>
      </c>
      <c r="G6" s="2">
        <f t="shared" si="1"/>
        <v>2.0446808510638284</v>
      </c>
      <c r="H6" s="2">
        <f t="shared" si="2"/>
        <v>4.748936170212764</v>
      </c>
      <c r="I6" s="2">
        <f t="shared" si="5"/>
        <v>0.6990291262135924</v>
      </c>
    </row>
    <row r="7" spans="1:9" ht="12.75">
      <c r="A7" s="1" t="s">
        <v>3</v>
      </c>
      <c r="B7" s="5">
        <v>0.1</v>
      </c>
      <c r="C7" s="6"/>
      <c r="D7" s="2">
        <f t="shared" si="3"/>
        <v>10.399999999999999</v>
      </c>
      <c r="E7" s="2">
        <f t="shared" si="0"/>
        <v>0.6808510638297869</v>
      </c>
      <c r="F7" s="2">
        <f t="shared" si="4"/>
        <v>7.080851063829782</v>
      </c>
      <c r="G7" s="2">
        <f t="shared" si="1"/>
        <v>2.178723404255317</v>
      </c>
      <c r="H7" s="2">
        <f t="shared" si="2"/>
        <v>4.902127659574465</v>
      </c>
      <c r="I7" s="2">
        <f t="shared" si="5"/>
        <v>0.6923076923076924</v>
      </c>
    </row>
    <row r="8" spans="4:9" ht="12.75">
      <c r="D8" s="2">
        <f t="shared" si="3"/>
        <v>10.499999999999998</v>
      </c>
      <c r="E8" s="2">
        <f t="shared" si="0"/>
        <v>0.7021276595744677</v>
      </c>
      <c r="F8" s="2">
        <f t="shared" si="4"/>
        <v>7.372340425531909</v>
      </c>
      <c r="G8" s="2">
        <f t="shared" si="1"/>
        <v>2.317021276595742</v>
      </c>
      <c r="H8" s="2">
        <f t="shared" si="2"/>
        <v>5.055319148936167</v>
      </c>
      <c r="I8" s="2">
        <f t="shared" si="5"/>
        <v>0.6857142857142859</v>
      </c>
    </row>
    <row r="9" spans="1:9" ht="12.75">
      <c r="A9" s="1" t="s">
        <v>1</v>
      </c>
      <c r="B9" s="5">
        <v>4.7</v>
      </c>
      <c r="C9" s="6"/>
      <c r="D9" s="2">
        <f t="shared" si="3"/>
        <v>10.599999999999998</v>
      </c>
      <c r="E9" s="2">
        <f t="shared" si="0"/>
        <v>0.7234042553191484</v>
      </c>
      <c r="F9" s="2">
        <f t="shared" si="4"/>
        <v>7.668085106382971</v>
      </c>
      <c r="G9" s="2">
        <f t="shared" si="1"/>
        <v>2.459574468085103</v>
      </c>
      <c r="H9" s="2">
        <f t="shared" si="2"/>
        <v>5.208510638297869</v>
      </c>
      <c r="I9" s="2">
        <f t="shared" si="5"/>
        <v>0.6792452830188682</v>
      </c>
    </row>
    <row r="10" spans="4:9" ht="13.5" thickBot="1">
      <c r="D10" s="8">
        <f t="shared" si="3"/>
        <v>10.699999999999998</v>
      </c>
      <c r="E10" s="8">
        <f t="shared" si="0"/>
        <v>0.7446808510638292</v>
      </c>
      <c r="F10" s="8">
        <f t="shared" si="4"/>
        <v>7.96808510638297</v>
      </c>
      <c r="G10" s="8">
        <f t="shared" si="1"/>
        <v>2.6063829787234</v>
      </c>
      <c r="H10" s="8">
        <f t="shared" si="2"/>
        <v>5.36170212765957</v>
      </c>
      <c r="I10" s="8">
        <f t="shared" si="5"/>
        <v>0.6728971962616824</v>
      </c>
    </row>
    <row r="11" spans="1:9" ht="13.5" thickBot="1">
      <c r="A11" s="1" t="s">
        <v>7</v>
      </c>
      <c r="B11" s="5">
        <v>7.2</v>
      </c>
      <c r="C11" s="6"/>
      <c r="D11" s="14">
        <f t="shared" si="3"/>
        <v>10.799999999999997</v>
      </c>
      <c r="E11" s="15">
        <f t="shared" si="0"/>
        <v>0.76595744680851</v>
      </c>
      <c r="F11" s="15">
        <f t="shared" si="4"/>
        <v>8.272340425531905</v>
      </c>
      <c r="G11" s="15">
        <f t="shared" si="1"/>
        <v>2.7574468085106334</v>
      </c>
      <c r="H11" s="15">
        <f t="shared" si="2"/>
        <v>5.514893617021272</v>
      </c>
      <c r="I11" s="16">
        <f t="shared" si="5"/>
        <v>0.666666666666667</v>
      </c>
    </row>
    <row r="12" spans="4:9" ht="12.75">
      <c r="D12" s="8">
        <f t="shared" si="3"/>
        <v>10.899999999999997</v>
      </c>
      <c r="E12" s="8">
        <f t="shared" si="0"/>
        <v>0.7872340425531907</v>
      </c>
      <c r="F12" s="8">
        <f t="shared" si="4"/>
        <v>8.580851063829776</v>
      </c>
      <c r="G12" s="8">
        <f t="shared" si="1"/>
        <v>2.912765957446803</v>
      </c>
      <c r="H12" s="8">
        <f t="shared" si="2"/>
        <v>5.668085106382973</v>
      </c>
      <c r="I12" s="8">
        <f t="shared" si="5"/>
        <v>0.6605504587155966</v>
      </c>
    </row>
    <row r="13" spans="4:9" ht="12.75">
      <c r="D13" s="2">
        <f t="shared" si="3"/>
        <v>10.999999999999996</v>
      </c>
      <c r="E13" s="2">
        <f t="shared" si="0"/>
        <v>0.8085106382978715</v>
      </c>
      <c r="F13" s="2">
        <f t="shared" si="4"/>
        <v>8.893617021276583</v>
      </c>
      <c r="G13" s="2">
        <f t="shared" si="1"/>
        <v>3.072340425531909</v>
      </c>
      <c r="H13" s="2">
        <f t="shared" si="2"/>
        <v>5.821276595744675</v>
      </c>
      <c r="I13" s="2">
        <f t="shared" si="5"/>
        <v>0.6545454545454549</v>
      </c>
    </row>
    <row r="14" spans="1:9" ht="12.75">
      <c r="A14" s="9"/>
      <c r="D14" s="2">
        <f t="shared" si="3"/>
        <v>11.099999999999996</v>
      </c>
      <c r="E14" s="2">
        <f t="shared" si="0"/>
        <v>0.8297872340425523</v>
      </c>
      <c r="F14" s="2">
        <f t="shared" si="4"/>
        <v>9.210638297872327</v>
      </c>
      <c r="G14" s="2">
        <f t="shared" si="1"/>
        <v>3.2361702127659506</v>
      </c>
      <c r="H14" s="2">
        <f t="shared" si="2"/>
        <v>5.974468085106377</v>
      </c>
      <c r="I14" s="2">
        <f t="shared" si="5"/>
        <v>0.6486486486486489</v>
      </c>
    </row>
    <row r="15" spans="4:9" ht="13.5" thickBot="1">
      <c r="D15" s="2">
        <f t="shared" si="3"/>
        <v>11.199999999999996</v>
      </c>
      <c r="E15" s="2">
        <f t="shared" si="0"/>
        <v>0.851063829787233</v>
      </c>
      <c r="F15" s="2">
        <f t="shared" si="4"/>
        <v>9.531914893617007</v>
      </c>
      <c r="G15" s="2">
        <f t="shared" si="1"/>
        <v>3.404255319148928</v>
      </c>
      <c r="H15" s="2">
        <f t="shared" si="2"/>
        <v>6.127659574468078</v>
      </c>
      <c r="I15" s="2">
        <f t="shared" si="5"/>
        <v>0.6428571428571431</v>
      </c>
    </row>
    <row r="16" spans="1:9" ht="13.5" thickBot="1">
      <c r="A16" s="11" t="s">
        <v>13</v>
      </c>
      <c r="B16" s="10">
        <v>0.66</v>
      </c>
      <c r="D16" s="2">
        <f t="shared" si="3"/>
        <v>11.299999999999995</v>
      </c>
      <c r="E16" s="2">
        <f t="shared" si="0"/>
        <v>0.8723404255319138</v>
      </c>
      <c r="F16" s="2">
        <f t="shared" si="4"/>
        <v>9.857446808510621</v>
      </c>
      <c r="G16" s="2">
        <f t="shared" si="1"/>
        <v>3.5765957446808425</v>
      </c>
      <c r="H16" s="2">
        <f t="shared" si="2"/>
        <v>6.28085106382978</v>
      </c>
      <c r="I16" s="2">
        <f t="shared" si="5"/>
        <v>0.6371681415929207</v>
      </c>
    </row>
    <row r="17" spans="1:9" ht="12.75">
      <c r="A17" s="1"/>
      <c r="D17" s="2">
        <f t="shared" si="3"/>
        <v>11.399999999999995</v>
      </c>
      <c r="E17" s="2">
        <f t="shared" si="0"/>
        <v>0.8936170212765946</v>
      </c>
      <c r="F17" s="2">
        <f t="shared" si="4"/>
        <v>10.187234042553174</v>
      </c>
      <c r="G17" s="2">
        <f t="shared" si="1"/>
        <v>3.7531914893616927</v>
      </c>
      <c r="H17" s="2">
        <f t="shared" si="2"/>
        <v>6.434042553191481</v>
      </c>
      <c r="I17" s="2">
        <f t="shared" si="5"/>
        <v>0.6315789473684214</v>
      </c>
    </row>
    <row r="18" spans="1:9" ht="13.5" thickBot="1">
      <c r="A18" s="1"/>
      <c r="D18" s="2">
        <f t="shared" si="3"/>
        <v>11.499999999999995</v>
      </c>
      <c r="E18" s="2">
        <f t="shared" si="0"/>
        <v>0.9148936170212754</v>
      </c>
      <c r="F18" s="2">
        <f t="shared" si="4"/>
        <v>10.521276595744661</v>
      </c>
      <c r="G18" s="2">
        <f t="shared" si="1"/>
        <v>3.934042553191479</v>
      </c>
      <c r="H18" s="2">
        <f t="shared" si="2"/>
        <v>6.587234042553183</v>
      </c>
      <c r="I18" s="2">
        <f t="shared" si="5"/>
        <v>0.6260869565217395</v>
      </c>
    </row>
    <row r="19" spans="1:9" ht="13.5" thickBot="1">
      <c r="A19" s="12" t="s">
        <v>11</v>
      </c>
      <c r="B19" s="10">
        <v>0.8</v>
      </c>
      <c r="D19" s="2">
        <f t="shared" si="3"/>
        <v>11.599999999999994</v>
      </c>
      <c r="E19" s="2">
        <f t="shared" si="0"/>
        <v>0.9361702127659561</v>
      </c>
      <c r="F19" s="2">
        <f t="shared" si="4"/>
        <v>10.859574468085086</v>
      </c>
      <c r="G19" s="2">
        <f t="shared" si="1"/>
        <v>4.119148936170202</v>
      </c>
      <c r="H19" s="2">
        <f t="shared" si="2"/>
        <v>6.740425531914885</v>
      </c>
      <c r="I19" s="2">
        <f t="shared" si="5"/>
        <v>0.6206896551724141</v>
      </c>
    </row>
    <row r="20" spans="1:9" ht="12.75">
      <c r="A20" s="1"/>
      <c r="D20" s="2">
        <f t="shared" si="3"/>
        <v>11.699999999999994</v>
      </c>
      <c r="E20" s="2">
        <f t="shared" si="0"/>
        <v>0.9574468085106369</v>
      </c>
      <c r="F20" s="2">
        <f t="shared" si="4"/>
        <v>11.202127659574446</v>
      </c>
      <c r="G20" s="2">
        <f t="shared" si="1"/>
        <v>4.30851063829786</v>
      </c>
      <c r="H20" s="2">
        <f t="shared" si="2"/>
        <v>6.893617021276586</v>
      </c>
      <c r="I20" s="2">
        <f t="shared" si="5"/>
        <v>0.6153846153846158</v>
      </c>
    </row>
    <row r="21" spans="1:9" ht="13.5" thickBot="1">
      <c r="A21" s="1"/>
      <c r="D21" s="2">
        <f t="shared" si="3"/>
        <v>11.799999999999994</v>
      </c>
      <c r="E21" s="2">
        <f t="shared" si="0"/>
        <v>0.9787234042553177</v>
      </c>
      <c r="F21" s="2">
        <f t="shared" si="4"/>
        <v>11.548936170212743</v>
      </c>
      <c r="G21" s="2">
        <f t="shared" si="1"/>
        <v>4.502127659574455</v>
      </c>
      <c r="H21" s="2">
        <f t="shared" si="2"/>
        <v>7.046808510638288</v>
      </c>
      <c r="I21" s="2">
        <f t="shared" si="5"/>
        <v>0.6101694915254241</v>
      </c>
    </row>
    <row r="22" spans="1:9" ht="13.5" thickBot="1">
      <c r="A22" s="13" t="s">
        <v>12</v>
      </c>
      <c r="B22" s="10">
        <v>1</v>
      </c>
      <c r="D22" s="2">
        <f t="shared" si="3"/>
        <v>11.899999999999993</v>
      </c>
      <c r="E22" s="2">
        <f t="shared" si="0"/>
        <v>0.9999999999999984</v>
      </c>
      <c r="F22" s="2">
        <f t="shared" si="4"/>
        <v>11.899999999999975</v>
      </c>
      <c r="G22" s="2">
        <f t="shared" si="1"/>
        <v>4.699999999999986</v>
      </c>
      <c r="H22" s="2">
        <f t="shared" si="2"/>
        <v>7.199999999999989</v>
      </c>
      <c r="I22" s="2">
        <f t="shared" si="5"/>
        <v>0.605042016806723</v>
      </c>
    </row>
    <row r="23" spans="1:9" ht="12.75">
      <c r="A23" s="1"/>
      <c r="D23" s="2">
        <f t="shared" si="3"/>
        <v>11.999999999999993</v>
      </c>
      <c r="E23" s="2">
        <f t="shared" si="0"/>
        <v>1.0212765957446792</v>
      </c>
      <c r="F23" s="2">
        <f t="shared" si="4"/>
        <v>12.255319148936143</v>
      </c>
      <c r="G23" s="2">
        <f t="shared" si="1"/>
        <v>4.902127659574453</v>
      </c>
      <c r="H23" s="2">
        <f t="shared" si="2"/>
        <v>7.3531914893616905</v>
      </c>
      <c r="I23" s="2">
        <f t="shared" si="5"/>
        <v>0.6000000000000003</v>
      </c>
    </row>
    <row r="24" spans="4:9" ht="12.75">
      <c r="D24" s="2">
        <f t="shared" si="3"/>
        <v>12.099999999999993</v>
      </c>
      <c r="E24" s="2">
        <f t="shared" si="0"/>
        <v>1.04255319148936</v>
      </c>
      <c r="F24" s="2">
        <f t="shared" si="4"/>
        <v>12.614893617021249</v>
      </c>
      <c r="G24" s="2">
        <f t="shared" si="1"/>
        <v>5.108510638297856</v>
      </c>
      <c r="H24" s="2">
        <f t="shared" si="2"/>
        <v>7.506382978723392</v>
      </c>
      <c r="I24" s="2">
        <f t="shared" si="5"/>
        <v>0.5950413223140499</v>
      </c>
    </row>
    <row r="25" spans="4:9" ht="12.75">
      <c r="D25" s="2">
        <f t="shared" si="3"/>
        <v>12.199999999999992</v>
      </c>
      <c r="E25" s="2">
        <f t="shared" si="0"/>
        <v>1.0638297872340408</v>
      </c>
      <c r="F25" s="2">
        <f t="shared" si="4"/>
        <v>12.97872340425529</v>
      </c>
      <c r="G25" s="2">
        <f t="shared" si="1"/>
        <v>5.319148936170195</v>
      </c>
      <c r="H25" s="2">
        <f t="shared" si="2"/>
        <v>7.6595744680850935</v>
      </c>
      <c r="I25" s="2">
        <f t="shared" si="5"/>
        <v>0.5901639344262298</v>
      </c>
    </row>
    <row r="26" spans="4:9" ht="12.75">
      <c r="D26" s="2">
        <f t="shared" si="3"/>
        <v>12.299999999999992</v>
      </c>
      <c r="E26" s="2">
        <f t="shared" si="0"/>
        <v>1.0851063829787215</v>
      </c>
      <c r="F26" s="2">
        <f t="shared" si="4"/>
        <v>13.346808510638265</v>
      </c>
      <c r="G26" s="2">
        <f t="shared" si="1"/>
        <v>5.534042553191471</v>
      </c>
      <c r="H26" s="2">
        <f t="shared" si="2"/>
        <v>7.812765957446795</v>
      </c>
      <c r="I26" s="2">
        <f t="shared" si="5"/>
        <v>0.585365853658537</v>
      </c>
    </row>
    <row r="27" spans="4:9" ht="12.75">
      <c r="D27" s="2">
        <f t="shared" si="3"/>
        <v>12.399999999999991</v>
      </c>
      <c r="E27" s="2">
        <f t="shared" si="0"/>
        <v>1.1063829787234023</v>
      </c>
      <c r="F27" s="2">
        <f t="shared" si="4"/>
        <v>13.719148936170178</v>
      </c>
      <c r="G27" s="2">
        <f t="shared" si="1"/>
        <v>5.753191489361682</v>
      </c>
      <c r="H27" s="2">
        <f t="shared" si="2"/>
        <v>7.965957446808496</v>
      </c>
      <c r="I27" s="2">
        <f t="shared" si="5"/>
        <v>0.580645161290323</v>
      </c>
    </row>
    <row r="28" spans="4:9" ht="12.75">
      <c r="D28" s="2">
        <f t="shared" si="3"/>
        <v>12.499999999999991</v>
      </c>
      <c r="E28" s="2">
        <f t="shared" si="0"/>
        <v>1.127659574468083</v>
      </c>
      <c r="F28" s="2">
        <f t="shared" si="4"/>
        <v>14.095744680851029</v>
      </c>
      <c r="G28" s="2">
        <f t="shared" si="1"/>
        <v>5.97659574468083</v>
      </c>
      <c r="H28" s="2">
        <f t="shared" si="2"/>
        <v>8.119148936170198</v>
      </c>
      <c r="I28" s="2">
        <f t="shared" si="5"/>
        <v>0.5760000000000004</v>
      </c>
    </row>
    <row r="29" spans="4:9" ht="12.75">
      <c r="D29" s="2">
        <f t="shared" si="3"/>
        <v>12.59999999999999</v>
      </c>
      <c r="E29" s="2">
        <f t="shared" si="0"/>
        <v>1.1489361702127638</v>
      </c>
      <c r="F29" s="2">
        <f t="shared" si="4"/>
        <v>14.476595744680814</v>
      </c>
      <c r="G29" s="2">
        <f t="shared" si="1"/>
        <v>6.204255319148914</v>
      </c>
      <c r="H29" s="2">
        <f t="shared" si="2"/>
        <v>8.2723404255319</v>
      </c>
      <c r="I29" s="2">
        <f t="shared" si="5"/>
        <v>0.5714285714285718</v>
      </c>
    </row>
    <row r="30" spans="4:9" ht="12.75">
      <c r="D30" s="2">
        <f t="shared" si="3"/>
        <v>12.69999999999999</v>
      </c>
      <c r="E30" s="2">
        <f t="shared" si="0"/>
        <v>1.1702127659574446</v>
      </c>
      <c r="F30" s="2">
        <f t="shared" si="4"/>
        <v>14.861702127659536</v>
      </c>
      <c r="G30" s="2">
        <f t="shared" si="1"/>
        <v>6.436170212765934</v>
      </c>
      <c r="H30" s="2">
        <f t="shared" si="2"/>
        <v>8.425531914893602</v>
      </c>
      <c r="I30" s="2">
        <f t="shared" si="5"/>
        <v>0.5669291338582682</v>
      </c>
    </row>
    <row r="31" spans="4:9" ht="12.75">
      <c r="D31" s="2">
        <f t="shared" si="3"/>
        <v>12.79999999999999</v>
      </c>
      <c r="E31" s="2">
        <f t="shared" si="0"/>
        <v>1.1914893617021254</v>
      </c>
      <c r="F31" s="2">
        <f t="shared" si="4"/>
        <v>15.251063829787194</v>
      </c>
      <c r="G31" s="2">
        <f t="shared" si="1"/>
        <v>6.67234042553189</v>
      </c>
      <c r="H31" s="2">
        <f t="shared" si="2"/>
        <v>8.578723404255303</v>
      </c>
      <c r="I31" s="2">
        <f t="shared" si="5"/>
        <v>0.5625000000000004</v>
      </c>
    </row>
    <row r="32" spans="4:9" ht="12.75">
      <c r="D32" s="2">
        <f t="shared" si="3"/>
        <v>12.89999999999999</v>
      </c>
      <c r="E32" s="2">
        <f t="shared" si="0"/>
        <v>1.2127659574468062</v>
      </c>
      <c r="F32" s="2">
        <f t="shared" si="4"/>
        <v>15.644680851063788</v>
      </c>
      <c r="G32" s="2">
        <f t="shared" si="1"/>
        <v>6.912765957446783</v>
      </c>
      <c r="H32" s="2">
        <f t="shared" si="2"/>
        <v>8.731914893617004</v>
      </c>
      <c r="I32" s="2">
        <f t="shared" si="5"/>
        <v>0.5581395348837214</v>
      </c>
    </row>
    <row r="33" spans="4:9" ht="12.75">
      <c r="D33" s="2">
        <f t="shared" si="3"/>
        <v>12.99999999999999</v>
      </c>
      <c r="E33" s="2">
        <f t="shared" si="0"/>
        <v>1.234042553191487</v>
      </c>
      <c r="F33" s="2">
        <f t="shared" si="4"/>
        <v>16.04255319148932</v>
      </c>
      <c r="G33" s="2">
        <f t="shared" si="1"/>
        <v>7.157446808510611</v>
      </c>
      <c r="H33" s="2">
        <f t="shared" si="2"/>
        <v>8.885106382978707</v>
      </c>
      <c r="I33" s="2">
        <f t="shared" si="5"/>
        <v>0.5538461538461543</v>
      </c>
    </row>
    <row r="34" spans="4:9" ht="12.75">
      <c r="D34" s="2">
        <f t="shared" si="3"/>
        <v>13.099999999999989</v>
      </c>
      <c r="E34" s="2">
        <f t="shared" si="0"/>
        <v>1.2553191489361677</v>
      </c>
      <c r="F34" s="2">
        <f t="shared" si="4"/>
        <v>16.444680851063783</v>
      </c>
      <c r="G34" s="2">
        <f t="shared" si="1"/>
        <v>7.406382978723375</v>
      </c>
      <c r="H34" s="2">
        <f t="shared" si="2"/>
        <v>9.038297872340408</v>
      </c>
      <c r="I34" s="2">
        <f t="shared" si="5"/>
        <v>0.5496183206106875</v>
      </c>
    </row>
    <row r="35" spans="4:9" ht="12.75">
      <c r="D35" s="2">
        <f t="shared" si="3"/>
        <v>13.199999999999989</v>
      </c>
      <c r="E35" s="2">
        <f aca="true" t="shared" si="6" ref="E35:E52">(D35-$B$11)/$B$9</f>
        <v>1.2765957446808485</v>
      </c>
      <c r="F35" s="2">
        <f t="shared" si="4"/>
        <v>16.851063829787186</v>
      </c>
      <c r="G35" s="2">
        <f aca="true" t="shared" si="7" ref="G35:G52">(D35-$B$11)*E35</f>
        <v>7.659574468085076</v>
      </c>
      <c r="H35" s="2">
        <f aca="true" t="shared" si="8" ref="H35:H52">($B$11*E35)</f>
        <v>9.191489361702109</v>
      </c>
      <c r="I35" s="2">
        <f t="shared" si="5"/>
        <v>0.5454545454545459</v>
      </c>
    </row>
    <row r="36" spans="4:9" ht="12.75">
      <c r="D36" s="2">
        <f aca="true" t="shared" si="9" ref="D36:D52">D35+$B$7</f>
        <v>13.299999999999988</v>
      </c>
      <c r="E36" s="2">
        <f t="shared" si="6"/>
        <v>1.2978723404255292</v>
      </c>
      <c r="F36" s="2">
        <f t="shared" si="4"/>
        <v>17.261702127659525</v>
      </c>
      <c r="G36" s="2">
        <f t="shared" si="7"/>
        <v>7.917021276595713</v>
      </c>
      <c r="H36" s="2">
        <f t="shared" si="8"/>
        <v>9.34468085106381</v>
      </c>
      <c r="I36" s="2">
        <f t="shared" si="5"/>
        <v>0.541353383458647</v>
      </c>
    </row>
    <row r="37" spans="4:9" ht="12.75">
      <c r="D37" s="2">
        <f t="shared" si="9"/>
        <v>13.399999999999988</v>
      </c>
      <c r="E37" s="2">
        <f t="shared" si="6"/>
        <v>1.31914893617021</v>
      </c>
      <c r="F37" s="2">
        <f t="shared" si="4"/>
        <v>17.6765957446808</v>
      </c>
      <c r="G37" s="2">
        <f t="shared" si="7"/>
        <v>8.178723404255285</v>
      </c>
      <c r="H37" s="2">
        <f t="shared" si="8"/>
        <v>9.497872340425513</v>
      </c>
      <c r="I37" s="2">
        <f t="shared" si="5"/>
        <v>0.5373134328358213</v>
      </c>
    </row>
    <row r="38" spans="4:9" ht="12.75">
      <c r="D38" s="2">
        <f t="shared" si="9"/>
        <v>13.499999999999988</v>
      </c>
      <c r="E38" s="2">
        <f t="shared" si="6"/>
        <v>1.3404255319148908</v>
      </c>
      <c r="F38" s="2">
        <f t="shared" si="4"/>
        <v>18.09574468085101</v>
      </c>
      <c r="G38" s="2">
        <f t="shared" si="7"/>
        <v>8.444680851063795</v>
      </c>
      <c r="H38" s="2">
        <f t="shared" si="8"/>
        <v>9.651063829787214</v>
      </c>
      <c r="I38" s="2">
        <f t="shared" si="5"/>
        <v>0.5333333333333338</v>
      </c>
    </row>
    <row r="39" spans="4:9" ht="12.75">
      <c r="D39" s="2">
        <f t="shared" si="9"/>
        <v>13.599999999999987</v>
      </c>
      <c r="E39" s="2">
        <f t="shared" si="6"/>
        <v>1.3617021276595715</v>
      </c>
      <c r="F39" s="2">
        <f t="shared" si="4"/>
        <v>18.519148936170154</v>
      </c>
      <c r="G39" s="2">
        <f t="shared" si="7"/>
        <v>8.71489361702124</v>
      </c>
      <c r="H39" s="2">
        <f t="shared" si="8"/>
        <v>9.804255319148915</v>
      </c>
      <c r="I39" s="2">
        <f t="shared" si="5"/>
        <v>0.5294117647058829</v>
      </c>
    </row>
    <row r="40" spans="4:9" ht="12.75">
      <c r="D40" s="2">
        <f t="shared" si="9"/>
        <v>13.699999999999987</v>
      </c>
      <c r="E40" s="2">
        <f t="shared" si="6"/>
        <v>1.3829787234042525</v>
      </c>
      <c r="F40" s="2">
        <f t="shared" si="4"/>
        <v>18.946808510638242</v>
      </c>
      <c r="G40" s="2">
        <f t="shared" si="7"/>
        <v>8.989361702127622</v>
      </c>
      <c r="H40" s="2">
        <f t="shared" si="8"/>
        <v>9.95744680851062</v>
      </c>
      <c r="I40" s="2">
        <f t="shared" si="5"/>
        <v>0.525547445255475</v>
      </c>
    </row>
    <row r="41" spans="4:9" ht="12.75">
      <c r="D41" s="2">
        <f t="shared" si="9"/>
        <v>13.799999999999986</v>
      </c>
      <c r="E41" s="2">
        <f t="shared" si="6"/>
        <v>1.4042553191489333</v>
      </c>
      <c r="F41" s="2">
        <f t="shared" si="4"/>
        <v>19.37872340425526</v>
      </c>
      <c r="G41" s="2">
        <f t="shared" si="7"/>
        <v>9.26808510638294</v>
      </c>
      <c r="H41" s="2">
        <f t="shared" si="8"/>
        <v>10.11063829787232</v>
      </c>
      <c r="I41" s="2">
        <f t="shared" si="5"/>
        <v>0.5217391304347831</v>
      </c>
    </row>
    <row r="42" spans="4:9" ht="12.75">
      <c r="D42" s="2">
        <f t="shared" si="9"/>
        <v>13.899999999999986</v>
      </c>
      <c r="E42" s="2">
        <f t="shared" si="6"/>
        <v>1.425531914893614</v>
      </c>
      <c r="F42" s="2">
        <f t="shared" si="4"/>
        <v>19.814893617021216</v>
      </c>
      <c r="G42" s="2">
        <f t="shared" si="7"/>
        <v>9.551063829787195</v>
      </c>
      <c r="H42" s="2">
        <f t="shared" si="8"/>
        <v>10.263829787234021</v>
      </c>
      <c r="I42" s="2">
        <f t="shared" si="5"/>
        <v>0.5179856115107919</v>
      </c>
    </row>
    <row r="43" spans="4:9" ht="12.75">
      <c r="D43" s="2">
        <f t="shared" si="9"/>
        <v>13.999999999999986</v>
      </c>
      <c r="E43" s="2">
        <f t="shared" si="6"/>
        <v>1.4468085106382949</v>
      </c>
      <c r="F43" s="2">
        <f t="shared" si="4"/>
        <v>20.255319148936106</v>
      </c>
      <c r="G43" s="2">
        <f t="shared" si="7"/>
        <v>9.838297872340384</v>
      </c>
      <c r="H43" s="2">
        <f t="shared" si="8"/>
        <v>10.417021276595722</v>
      </c>
      <c r="I43" s="2">
        <f t="shared" si="5"/>
        <v>0.5142857142857148</v>
      </c>
    </row>
    <row r="44" spans="4:9" ht="12.75">
      <c r="D44" s="2">
        <f t="shared" si="9"/>
        <v>14.099999999999985</v>
      </c>
      <c r="E44" s="2">
        <f t="shared" si="6"/>
        <v>1.4680851063829756</v>
      </c>
      <c r="F44" s="2">
        <f t="shared" si="4"/>
        <v>20.699999999999935</v>
      </c>
      <c r="G44" s="2">
        <f t="shared" si="7"/>
        <v>10.12978723404251</v>
      </c>
      <c r="H44" s="2">
        <f t="shared" si="8"/>
        <v>10.570212765957425</v>
      </c>
      <c r="I44" s="2">
        <f t="shared" si="5"/>
        <v>0.5106382978723409</v>
      </c>
    </row>
    <row r="45" spans="4:9" ht="12.75">
      <c r="D45" s="2">
        <f t="shared" si="9"/>
        <v>14.199999999999985</v>
      </c>
      <c r="E45" s="2">
        <f t="shared" si="6"/>
        <v>1.4893617021276564</v>
      </c>
      <c r="F45" s="2">
        <f t="shared" si="4"/>
        <v>21.1489361702127</v>
      </c>
      <c r="G45" s="2">
        <f t="shared" si="7"/>
        <v>10.425531914893572</v>
      </c>
      <c r="H45" s="2">
        <f t="shared" si="8"/>
        <v>10.723404255319126</v>
      </c>
      <c r="I45" s="2">
        <f t="shared" si="5"/>
        <v>0.5070422535211273</v>
      </c>
    </row>
    <row r="46" spans="4:9" ht="12.75">
      <c r="D46" s="2">
        <f t="shared" si="9"/>
        <v>14.299999999999985</v>
      </c>
      <c r="E46" s="2">
        <f t="shared" si="6"/>
        <v>1.5106382978723372</v>
      </c>
      <c r="F46" s="2">
        <f t="shared" si="4"/>
        <v>21.6021276595744</v>
      </c>
      <c r="G46" s="2">
        <f t="shared" si="7"/>
        <v>10.72553191489357</v>
      </c>
      <c r="H46" s="2">
        <f t="shared" si="8"/>
        <v>10.876595744680827</v>
      </c>
      <c r="I46" s="2">
        <f t="shared" si="5"/>
        <v>0.503496503496504</v>
      </c>
    </row>
    <row r="47" spans="4:9" ht="12.75">
      <c r="D47" s="2">
        <f t="shared" si="9"/>
        <v>14.399999999999984</v>
      </c>
      <c r="E47" s="2">
        <f t="shared" si="6"/>
        <v>1.531914893617018</v>
      </c>
      <c r="F47" s="2">
        <f t="shared" si="4"/>
        <v>22.059574468085035</v>
      </c>
      <c r="G47" s="2">
        <f t="shared" si="7"/>
        <v>11.029787234042505</v>
      </c>
      <c r="H47" s="2">
        <f t="shared" si="8"/>
        <v>11.02978723404253</v>
      </c>
      <c r="I47" s="2">
        <f t="shared" si="5"/>
        <v>0.5000000000000006</v>
      </c>
    </row>
    <row r="48" spans="4:9" ht="12.75">
      <c r="D48" s="2">
        <f t="shared" si="9"/>
        <v>14.499999999999984</v>
      </c>
      <c r="E48" s="2">
        <f t="shared" si="6"/>
        <v>1.5531914893616987</v>
      </c>
      <c r="F48" s="2">
        <f t="shared" si="4"/>
        <v>22.521276595744606</v>
      </c>
      <c r="G48" s="2">
        <f t="shared" si="7"/>
        <v>11.338297872340375</v>
      </c>
      <c r="H48" s="2">
        <f t="shared" si="8"/>
        <v>11.182978723404231</v>
      </c>
      <c r="I48" s="2">
        <f t="shared" si="5"/>
        <v>0.4965517241379316</v>
      </c>
    </row>
    <row r="49" spans="4:9" ht="12.75">
      <c r="D49" s="2">
        <f t="shared" si="9"/>
        <v>14.599999999999984</v>
      </c>
      <c r="E49" s="2">
        <f t="shared" si="6"/>
        <v>1.5744680851063795</v>
      </c>
      <c r="F49" s="2">
        <f t="shared" si="4"/>
        <v>22.987234042553116</v>
      </c>
      <c r="G49" s="2">
        <f t="shared" si="7"/>
        <v>11.651063829787182</v>
      </c>
      <c r="H49" s="2">
        <f t="shared" si="8"/>
        <v>11.336170212765932</v>
      </c>
      <c r="I49" s="2">
        <f t="shared" si="5"/>
        <v>0.4931506849315074</v>
      </c>
    </row>
    <row r="50" spans="4:9" ht="12.75">
      <c r="D50" s="2">
        <f t="shared" si="9"/>
        <v>14.699999999999983</v>
      </c>
      <c r="E50" s="2">
        <f t="shared" si="6"/>
        <v>1.5957446808510602</v>
      </c>
      <c r="F50" s="2">
        <f t="shared" si="4"/>
        <v>23.45744680851056</v>
      </c>
      <c r="G50" s="2">
        <f t="shared" si="7"/>
        <v>11.968085106382924</v>
      </c>
      <c r="H50" s="2">
        <f t="shared" si="8"/>
        <v>11.489361702127635</v>
      </c>
      <c r="I50" s="2">
        <f t="shared" si="5"/>
        <v>0.4897959183673475</v>
      </c>
    </row>
    <row r="51" spans="4:9" ht="12.75">
      <c r="D51" s="2">
        <f t="shared" si="9"/>
        <v>14.799999999999983</v>
      </c>
      <c r="E51" s="2">
        <f t="shared" si="6"/>
        <v>1.617021276595741</v>
      </c>
      <c r="F51" s="2">
        <f t="shared" si="4"/>
        <v>23.93191489361694</v>
      </c>
      <c r="G51" s="2">
        <f t="shared" si="7"/>
        <v>12.289361702127604</v>
      </c>
      <c r="H51" s="2">
        <f t="shared" si="8"/>
        <v>11.642553191489336</v>
      </c>
      <c r="I51" s="2">
        <f t="shared" si="5"/>
        <v>0.486486486486487</v>
      </c>
    </row>
    <row r="52" spans="4:9" ht="12.75">
      <c r="D52" s="2">
        <f t="shared" si="9"/>
        <v>14.899999999999983</v>
      </c>
      <c r="E52" s="2">
        <f t="shared" si="6"/>
        <v>1.6382978723404218</v>
      </c>
      <c r="F52" s="2">
        <f t="shared" si="4"/>
        <v>24.410638297872257</v>
      </c>
      <c r="G52" s="2">
        <f t="shared" si="7"/>
        <v>12.614893617021218</v>
      </c>
      <c r="H52" s="2">
        <f t="shared" si="8"/>
        <v>11.795744680851037</v>
      </c>
      <c r="I52" s="2">
        <f t="shared" si="5"/>
        <v>0.48322147651006764</v>
      </c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  <row r="119" spans="5:8" ht="12.75">
      <c r="E119" s="2"/>
      <c r="F119" s="2"/>
      <c r="G119" s="2"/>
      <c r="H119" s="2"/>
    </row>
    <row r="120" spans="5:8" ht="12.75">
      <c r="E120" s="2"/>
      <c r="F120" s="2"/>
      <c r="G120" s="2"/>
      <c r="H120" s="2"/>
    </row>
    <row r="121" spans="5:8" ht="12.75">
      <c r="E121" s="2"/>
      <c r="F121" s="2"/>
      <c r="G121" s="2"/>
      <c r="H121" s="2"/>
    </row>
    <row r="122" spans="5:8" ht="12.75">
      <c r="E122" s="2"/>
      <c r="F122" s="2"/>
      <c r="G122" s="2"/>
      <c r="H122" s="2"/>
    </row>
    <row r="123" spans="5:8" ht="12.75">
      <c r="E123" s="2"/>
      <c r="F123" s="2"/>
      <c r="G123" s="2"/>
      <c r="H123" s="2"/>
    </row>
    <row r="124" spans="5:8" ht="12.75">
      <c r="E124" s="2"/>
      <c r="F124" s="2"/>
      <c r="G124" s="2"/>
      <c r="H124" s="2"/>
    </row>
    <row r="125" spans="5:8" ht="12.75">
      <c r="E125" s="2"/>
      <c r="F125" s="2"/>
      <c r="G125" s="2"/>
      <c r="H125" s="2"/>
    </row>
    <row r="126" spans="5:8" ht="12.75">
      <c r="E126" s="2"/>
      <c r="F126" s="2"/>
      <c r="G126" s="2"/>
      <c r="H126" s="2"/>
    </row>
    <row r="127" spans="5:8" ht="12.75">
      <c r="E127" s="2"/>
      <c r="F127" s="2"/>
      <c r="G127" s="2"/>
      <c r="H127" s="2"/>
    </row>
    <row r="128" spans="5:8" ht="12.75">
      <c r="E128" s="2"/>
      <c r="F128" s="2"/>
      <c r="G128" s="2"/>
      <c r="H128" s="2"/>
    </row>
    <row r="129" spans="5:8" ht="12.75">
      <c r="E129" s="2"/>
      <c r="F129" s="2"/>
      <c r="G129" s="2"/>
      <c r="H129" s="2"/>
    </row>
    <row r="130" spans="5:8" ht="12.75">
      <c r="E130" s="2"/>
      <c r="F130" s="2"/>
      <c r="G130" s="2"/>
      <c r="H130" s="2"/>
    </row>
    <row r="131" spans="5:8" ht="12.75">
      <c r="E131" s="2"/>
      <c r="F131" s="2"/>
      <c r="G131" s="2"/>
      <c r="H131" s="2"/>
    </row>
    <row r="132" spans="5:8" ht="12.75">
      <c r="E132" s="2"/>
      <c r="F132" s="2"/>
      <c r="G132" s="2"/>
      <c r="H132" s="2"/>
    </row>
    <row r="133" spans="5:8" ht="12.75">
      <c r="E133" s="2"/>
      <c r="F133" s="2"/>
      <c r="G133" s="2"/>
      <c r="H133" s="2"/>
    </row>
    <row r="134" spans="5:8" ht="12.75">
      <c r="E134" s="2"/>
      <c r="F134" s="2"/>
      <c r="G134" s="2"/>
      <c r="H134" s="2"/>
    </row>
    <row r="135" spans="5:8" ht="12.75">
      <c r="E135" s="2"/>
      <c r="F135" s="2"/>
      <c r="G135" s="2"/>
      <c r="H135" s="2"/>
    </row>
    <row r="136" spans="5:8" ht="12.75">
      <c r="E136" s="2"/>
      <c r="F136" s="2"/>
      <c r="G136" s="2"/>
      <c r="H136" s="2"/>
    </row>
    <row r="137" spans="5:8" ht="12.75">
      <c r="E137" s="2"/>
      <c r="F137" s="2"/>
      <c r="G137" s="2"/>
      <c r="H137" s="2"/>
    </row>
    <row r="138" spans="5:8" ht="12.75">
      <c r="E138" s="2"/>
      <c r="F138" s="2"/>
      <c r="G138" s="2"/>
      <c r="H138" s="2"/>
    </row>
    <row r="139" spans="5:8" ht="12.75">
      <c r="E139" s="2"/>
      <c r="F139" s="2"/>
      <c r="G139" s="2"/>
      <c r="H139" s="2"/>
    </row>
    <row r="140" spans="5:8" ht="12.75">
      <c r="E140" s="2"/>
      <c r="F140" s="2"/>
      <c r="G140" s="2"/>
      <c r="H140" s="2"/>
    </row>
    <row r="141" spans="5:8" ht="12.75">
      <c r="E141" s="2"/>
      <c r="F141" s="2"/>
      <c r="G141" s="2"/>
      <c r="H141" s="2"/>
    </row>
    <row r="142" spans="5:8" ht="12.75">
      <c r="E142" s="2"/>
      <c r="F142" s="2"/>
      <c r="G142" s="2"/>
      <c r="H142" s="2"/>
    </row>
    <row r="143" spans="5:8" ht="12.75">
      <c r="E143" s="2"/>
      <c r="F143" s="2"/>
      <c r="G143" s="2"/>
      <c r="H143" s="2"/>
    </row>
    <row r="144" spans="5:8" ht="12.75">
      <c r="E144" s="2"/>
      <c r="F144" s="2"/>
      <c r="G144" s="2"/>
      <c r="H144" s="2"/>
    </row>
    <row r="145" spans="5:8" ht="12.75">
      <c r="E145" s="2"/>
      <c r="F145" s="2"/>
      <c r="G145" s="2"/>
      <c r="H145" s="2"/>
    </row>
    <row r="146" spans="5:8" ht="12.75">
      <c r="E146" s="2"/>
      <c r="F146" s="2"/>
      <c r="G146" s="2"/>
      <c r="H146" s="2"/>
    </row>
    <row r="147" spans="5:8" ht="12.75">
      <c r="E147" s="2"/>
      <c r="F147" s="2"/>
      <c r="G147" s="2"/>
      <c r="H147" s="2"/>
    </row>
    <row r="148" spans="5:8" ht="12.75">
      <c r="E148" s="2"/>
      <c r="F148" s="2"/>
      <c r="G148" s="2"/>
      <c r="H148" s="2"/>
    </row>
    <row r="149" spans="5:8" ht="12.75">
      <c r="E149" s="2"/>
      <c r="F149" s="2"/>
      <c r="G149" s="2"/>
      <c r="H149" s="2"/>
    </row>
    <row r="150" spans="5:8" ht="12.75">
      <c r="E150" s="2"/>
      <c r="F150" s="2"/>
      <c r="G150" s="2"/>
      <c r="H150" s="2"/>
    </row>
    <row r="151" spans="5:8" ht="12.75">
      <c r="E151" s="2"/>
      <c r="F151" s="2"/>
      <c r="G151" s="2"/>
      <c r="H151" s="2"/>
    </row>
    <row r="152" spans="5:8" ht="12.75">
      <c r="E152" s="2"/>
      <c r="F152" s="2"/>
      <c r="G152" s="2"/>
      <c r="H152" s="2"/>
    </row>
    <row r="153" spans="5:8" ht="12.75">
      <c r="E153" s="2"/>
      <c r="F153" s="2"/>
      <c r="G153" s="2"/>
      <c r="H153" s="2"/>
    </row>
    <row r="154" spans="5:8" ht="12.75">
      <c r="E154" s="2"/>
      <c r="F154" s="2"/>
      <c r="G154" s="2"/>
      <c r="H154" s="2"/>
    </row>
    <row r="155" spans="5:8" ht="12.75">
      <c r="E155" s="2"/>
      <c r="F155" s="2"/>
      <c r="G155" s="2"/>
      <c r="H155" s="2"/>
    </row>
    <row r="156" spans="5:8" ht="12.75">
      <c r="E156" s="2"/>
      <c r="F156" s="2"/>
      <c r="G156" s="2"/>
      <c r="H156" s="2"/>
    </row>
    <row r="157" spans="5:8" ht="12.75">
      <c r="E157" s="2"/>
      <c r="F157" s="2"/>
      <c r="G157" s="2"/>
      <c r="H157" s="2"/>
    </row>
    <row r="158" spans="5:8" ht="12.75">
      <c r="E158" s="2"/>
      <c r="F158" s="2"/>
      <c r="G158" s="2"/>
      <c r="H158" s="2"/>
    </row>
    <row r="159" spans="5:8" ht="12.75">
      <c r="E159" s="2"/>
      <c r="F159" s="2"/>
      <c r="G159" s="2"/>
      <c r="H159" s="2"/>
    </row>
    <row r="160" spans="5:8" ht="12.75">
      <c r="E160" s="2"/>
      <c r="F160" s="2"/>
      <c r="G160" s="2"/>
      <c r="H160" s="2"/>
    </row>
    <row r="161" spans="5:8" ht="12.75">
      <c r="E161" s="2"/>
      <c r="F161" s="2"/>
      <c r="G161" s="2"/>
      <c r="H161" s="2"/>
    </row>
    <row r="162" spans="5:8" ht="12.75">
      <c r="E162" s="2"/>
      <c r="F162" s="2"/>
      <c r="G162" s="2"/>
      <c r="H162" s="2"/>
    </row>
    <row r="163" spans="5:8" ht="12.75">
      <c r="E163" s="2"/>
      <c r="F163" s="2"/>
      <c r="G163" s="2"/>
      <c r="H163" s="2"/>
    </row>
    <row r="164" spans="5:8" ht="12.75">
      <c r="E164" s="2"/>
      <c r="F164" s="2"/>
      <c r="G164" s="2"/>
      <c r="H164" s="2"/>
    </row>
    <row r="165" spans="5:8" ht="12.75">
      <c r="E165" s="2"/>
      <c r="F165" s="2"/>
      <c r="G165" s="2"/>
      <c r="H165" s="2"/>
    </row>
    <row r="166" spans="5:8" ht="12.75">
      <c r="E166" s="2"/>
      <c r="F166" s="2"/>
      <c r="G166" s="2"/>
      <c r="H166" s="2"/>
    </row>
    <row r="167" spans="5:8" ht="12.75">
      <c r="E167" s="2"/>
      <c r="F167" s="2"/>
      <c r="G167" s="2"/>
      <c r="H167" s="2"/>
    </row>
    <row r="168" spans="5:8" ht="12.75">
      <c r="E168" s="2"/>
      <c r="F168" s="2"/>
      <c r="G168" s="2"/>
      <c r="H168" s="2"/>
    </row>
    <row r="169" spans="5:8" ht="12.75">
      <c r="E169" s="2"/>
      <c r="F169" s="2"/>
      <c r="G169" s="2"/>
      <c r="H169" s="2"/>
    </row>
    <row r="170" spans="5:8" ht="12.75">
      <c r="E170" s="2"/>
      <c r="F170" s="2"/>
      <c r="G170" s="2"/>
      <c r="H170" s="2"/>
    </row>
    <row r="171" spans="5:8" ht="12.75">
      <c r="E171" s="2"/>
      <c r="F171" s="2"/>
      <c r="G171" s="2"/>
      <c r="H171" s="2"/>
    </row>
    <row r="172" spans="5:8" ht="12.75">
      <c r="E172" s="2"/>
      <c r="F172" s="2"/>
      <c r="G172" s="2"/>
      <c r="H172" s="2"/>
    </row>
    <row r="173" spans="5:8" ht="12.75">
      <c r="E173" s="2"/>
      <c r="F173" s="2"/>
      <c r="G173" s="2"/>
      <c r="H173" s="2"/>
    </row>
    <row r="174" spans="5:8" ht="12.75">
      <c r="E174" s="2"/>
      <c r="F174" s="2"/>
      <c r="G174" s="2"/>
      <c r="H174" s="2"/>
    </row>
    <row r="175" spans="5:8" ht="12.75">
      <c r="E175" s="2"/>
      <c r="F175" s="2"/>
      <c r="G175" s="2"/>
      <c r="H175" s="2"/>
    </row>
    <row r="176" spans="5:8" ht="12.75">
      <c r="E176" s="2"/>
      <c r="F176" s="2"/>
      <c r="G176" s="2"/>
      <c r="H176" s="2"/>
    </row>
    <row r="177" spans="5:8" ht="12.75">
      <c r="E177" s="2"/>
      <c r="F177" s="2"/>
      <c r="G177" s="2"/>
      <c r="H177" s="2"/>
    </row>
    <row r="178" spans="5:8" ht="12.75">
      <c r="E178" s="2"/>
      <c r="F178" s="2"/>
      <c r="G178" s="2"/>
      <c r="H178" s="2"/>
    </row>
    <row r="179" spans="5:8" ht="12.75">
      <c r="E179" s="2"/>
      <c r="F179" s="2"/>
      <c r="G179" s="2"/>
      <c r="H179" s="2"/>
    </row>
    <row r="180" spans="5:8" ht="12.75">
      <c r="E180" s="2"/>
      <c r="F180" s="2"/>
      <c r="G180" s="2"/>
      <c r="H180" s="2"/>
    </row>
    <row r="181" spans="5:8" ht="12.75">
      <c r="E181" s="2"/>
      <c r="F181" s="2"/>
      <c r="G181" s="2"/>
      <c r="H181" s="2"/>
    </row>
    <row r="182" spans="5:8" ht="12.75">
      <c r="E182" s="2"/>
      <c r="F182" s="2"/>
      <c r="G182" s="2"/>
      <c r="H182" s="2"/>
    </row>
    <row r="183" spans="5:8" ht="12.75">
      <c r="E183" s="2"/>
      <c r="F183" s="2"/>
      <c r="G183" s="2"/>
      <c r="H183" s="2"/>
    </row>
    <row r="184" spans="5:8" ht="12.75">
      <c r="E184" s="2"/>
      <c r="F184" s="2"/>
      <c r="G184" s="2"/>
      <c r="H184" s="2"/>
    </row>
    <row r="185" spans="5:8" ht="12.75">
      <c r="E185" s="2"/>
      <c r="F185" s="2"/>
      <c r="G185" s="2"/>
      <c r="H185" s="2"/>
    </row>
    <row r="186" spans="5:8" ht="12.75">
      <c r="E186" s="2"/>
      <c r="F186" s="2"/>
      <c r="G186" s="2"/>
      <c r="H186" s="2"/>
    </row>
    <row r="187" spans="5:8" ht="12.75">
      <c r="E187" s="2"/>
      <c r="F187" s="2"/>
      <c r="G187" s="2"/>
      <c r="H187" s="2"/>
    </row>
    <row r="188" spans="5:8" ht="12.75">
      <c r="E188" s="2"/>
      <c r="F188" s="2"/>
      <c r="G188" s="2"/>
      <c r="H188" s="2"/>
    </row>
    <row r="189" spans="5:8" ht="12.75">
      <c r="E189" s="2"/>
      <c r="F189" s="2"/>
      <c r="G189" s="2"/>
      <c r="H189" s="2"/>
    </row>
    <row r="190" spans="5:8" ht="12.75">
      <c r="E190" s="2"/>
      <c r="F190" s="2"/>
      <c r="G190" s="2"/>
      <c r="H190" s="2"/>
    </row>
    <row r="191" spans="5:8" ht="12.75">
      <c r="E191" s="2"/>
      <c r="F191" s="2"/>
      <c r="G191" s="2"/>
      <c r="H191" s="2"/>
    </row>
    <row r="192" spans="5:8" ht="12.75">
      <c r="E192" s="2"/>
      <c r="F192" s="2"/>
      <c r="G192" s="2"/>
      <c r="H192" s="2"/>
    </row>
    <row r="193" spans="5:8" ht="12.75">
      <c r="E193" s="2"/>
      <c r="F193" s="2"/>
      <c r="G193" s="2"/>
      <c r="H193" s="2"/>
    </row>
    <row r="194" spans="5:8" ht="12.75">
      <c r="E194" s="2"/>
      <c r="F194" s="2"/>
      <c r="G194" s="2"/>
      <c r="H194" s="2"/>
    </row>
    <row r="195" spans="5:8" ht="12.75">
      <c r="E195" s="2"/>
      <c r="F195" s="2"/>
      <c r="G195" s="2"/>
      <c r="H195" s="2"/>
    </row>
    <row r="196" spans="5:8" ht="12.75">
      <c r="E196" s="2"/>
      <c r="F196" s="2"/>
      <c r="G196" s="2"/>
      <c r="H196" s="2"/>
    </row>
    <row r="197" spans="5:8" ht="12.75">
      <c r="E197" s="2"/>
      <c r="F197" s="2"/>
      <c r="G197" s="2"/>
      <c r="H197" s="2"/>
    </row>
    <row r="198" spans="5:8" ht="12.75">
      <c r="E198" s="2"/>
      <c r="F198" s="2"/>
      <c r="G198" s="2"/>
      <c r="H198" s="2"/>
    </row>
    <row r="199" spans="5:8" ht="12.75">
      <c r="E199" s="2"/>
      <c r="F199" s="2"/>
      <c r="G199" s="2"/>
      <c r="H199" s="2"/>
    </row>
    <row r="200" spans="5:8" ht="12.75">
      <c r="E200" s="2"/>
      <c r="F200" s="2"/>
      <c r="G200" s="2"/>
      <c r="H200" s="2"/>
    </row>
  </sheetData>
  <conditionalFormatting sqref="E3:E52">
    <cfRule type="cellIs" priority="1" dxfId="0" operator="greaterThan" stopIfTrue="1">
      <formula>$B$22</formula>
    </cfRule>
    <cfRule type="cellIs" priority="2" dxfId="1" operator="between" stopIfTrue="1">
      <formula>$B$19</formula>
      <formula>$B$22</formula>
    </cfRule>
    <cfRule type="cellIs" priority="3" dxfId="2" operator="between" stopIfTrue="1">
      <formula>$B$16</formula>
      <formula>$B$19</formula>
    </cfRule>
  </conditionalFormatting>
  <printOptions/>
  <pageMargins left="0.75" right="0.75" top="1" bottom="1" header="0.5" footer="0.5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Ballast calc</dc:title>
  <dc:subject/>
  <dc:creator>malc</dc:creator>
  <cp:keywords/>
  <dc:description/>
  <cp:lastModifiedBy>A.S.HARRISON</cp:lastModifiedBy>
  <cp:lastPrinted>2003-01-16T13:54:29Z</cp:lastPrinted>
  <dcterms:created xsi:type="dcterms:W3CDTF">2003-01-15T08:20:41Z</dcterms:created>
  <dcterms:modified xsi:type="dcterms:W3CDTF">2003-02-14T14:12:14Z</dcterms:modified>
  <cp:category/>
  <cp:version/>
  <cp:contentType/>
  <cp:contentStatus/>
</cp:coreProperties>
</file>