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OMINA" sheetId="1" r:id="rId1"/>
    <sheet name="GRAFICA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<sst xmlns="http://schemas.openxmlformats.org/spreadsheetml/2006/main" count="64" uniqueCount="39">
  <si>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GUTIERREZ GUERRA EDSAUD</t>
  </si>
  <si>
    <t>COLMENARES ELADIO</t>
  </si>
  <si>
    <t>ESTRADA DOUGLAS</t>
  </si>
  <si>
    <t>ROMERO GARVETH DAHIRLEN</t>
  </si>
  <si>
    <t>ESCALONA P. JOSE</t>
  </si>
  <si>
    <t>LUCENA TORRES SABAS</t>
  </si>
  <si>
    <t>TREJO MARCHAN WILMER</t>
  </si>
  <si>
    <t>VELASQUEZ GARRIDO JORMAN</t>
  </si>
  <si>
    <t>MATERAN MARQUEZ EDGAR</t>
  </si>
  <si>
    <t>MENDOZA MENDOZA PEDRO</t>
  </si>
  <si>
    <t>PEREZ GALLARDO ALDUBE</t>
  </si>
  <si>
    <t>RODRIGUEZ AMARO MARLUIS</t>
  </si>
  <si>
    <t>GARCIA GUILLERMO</t>
  </si>
  <si>
    <t>CANELON FERNANDEZ ERLIS</t>
  </si>
  <si>
    <t>LISCANO DURAN JHONNY</t>
  </si>
  <si>
    <t>DIAZ SUAREZ ALEXANDER</t>
  </si>
  <si>
    <t>ORELLANA VERGARA JOSE</t>
  </si>
  <si>
    <t>OCANTO JOSE</t>
  </si>
  <si>
    <t>VASQUEZ SUAREZ GIOVANNI</t>
  </si>
  <si>
    <t>MONTERO RAMOS JOSE</t>
  </si>
  <si>
    <t>MOGOLLON ARGUELLE VICTOR</t>
  </si>
  <si>
    <t>ESCOBAR MELENDEZ NARCISO</t>
  </si>
  <si>
    <t>MELENDEZ LUIS</t>
  </si>
  <si>
    <t>MODESTO CHACON LUIS</t>
  </si>
  <si>
    <t>SERRANO JUAN</t>
  </si>
  <si>
    <t>NOMBRE</t>
  </si>
  <si>
    <t>SUELDO</t>
  </si>
  <si>
    <t>BONO</t>
  </si>
  <si>
    <t>NRO. HORAS EXTRAS</t>
  </si>
  <si>
    <t>Bs. POR HORAS EXTRAS</t>
  </si>
  <si>
    <t>S.S.O.</t>
  </si>
  <si>
    <t>L.P.H</t>
  </si>
  <si>
    <t>TOTAL DEDUCCIONES</t>
  </si>
  <si>
    <t>TOTAL ASIGNACIONES</t>
  </si>
  <si>
    <t>SUELDO NETO</t>
  </si>
  <si>
    <t>TOTALES</t>
  </si>
  <si>
    <t>SUELDO NETO MINIMO:</t>
  </si>
  <si>
    <t>SUELDO NETO MAXIMO:</t>
  </si>
  <si>
    <t>SUELDO NETO PROMEDIO: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</si>
</sst>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24"/>
      <name val="Arial"/>
      <family val="0"/>
    </font>
    <font>
      <sz val="21.25"/>
      <name val="Arial"/>
      <family val="0"/>
    </font>
    <font>
      <sz val="20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1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GRAFICA DE SALARIOS NETOS</a:t>
            </a:r>
          </a:p>
        </c:rich>
      </c:tx>
      <c:layout/>
      <c:spPr>
        <a:noFill/>
        <a:ln>
          <a:noFill/>
        </a:ln>
      </c:spPr>
    </c:title>
    <c:view3D>
      <c:rotX val="0"/>
      <c:rotY val="21"/>
      <c:depthPercent val="100"/>
      <c:rAngAx val="1"/>
    </c:view3D>
    <c:plotArea>
      <c:layout>
        <c:manualLayout>
          <c:xMode val="edge"/>
          <c:yMode val="edge"/>
          <c:x val="0.01025"/>
          <c:y val="0.11625"/>
          <c:w val="0.95275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GRAFICA!$A$1:$A$25</c:f>
              <c:strCache>
                <c:ptCount val="25"/>
                <c:pt idx="0">
                  <c:v>CANELON FERNANDEZ ERLIS</c:v>
                </c:pt>
                <c:pt idx="1">
                  <c:v>COLMENARES ELADIO</c:v>
                </c:pt>
                <c:pt idx="2">
                  <c:v>DIAZ SUAREZ ALEXANDER</c:v>
                </c:pt>
                <c:pt idx="3">
                  <c:v>ESCALONA P. JOSE</c:v>
                </c:pt>
                <c:pt idx="4">
                  <c:v>ESCOBAR MELENDEZ NARCISO</c:v>
                </c:pt>
                <c:pt idx="5">
                  <c:v>ESTRADA DOUGLAS</c:v>
                </c:pt>
                <c:pt idx="6">
                  <c:v>GARCIA GUILLERMO</c:v>
                </c:pt>
                <c:pt idx="7">
                  <c:v>GUTIERREZ GUERRA EDSAUD</c:v>
                </c:pt>
                <c:pt idx="8">
                  <c:v>LISCANO DURAN JHONNY</c:v>
                </c:pt>
                <c:pt idx="9">
                  <c:v>LUCENA TORRES SABAS</c:v>
                </c:pt>
                <c:pt idx="10">
                  <c:v>MATERAN MARQUEZ EDGAR</c:v>
                </c:pt>
                <c:pt idx="11">
                  <c:v>MELENDEZ LUIS</c:v>
                </c:pt>
                <c:pt idx="12">
                  <c:v>MENDOZA MENDOZA PEDRO</c:v>
                </c:pt>
                <c:pt idx="13">
                  <c:v>MODESTO CHACON LUIS</c:v>
                </c:pt>
                <c:pt idx="14">
                  <c:v>MOGOLLON ARGUELLE VICTOR</c:v>
                </c:pt>
                <c:pt idx="15">
                  <c:v>MONTERO RAMOS JOSE</c:v>
                </c:pt>
                <c:pt idx="16">
                  <c:v>OCANTO JOSE</c:v>
                </c:pt>
                <c:pt idx="17">
                  <c:v>ORELLANA VERGARA JOSE</c:v>
                </c:pt>
                <c:pt idx="18">
                  <c:v>PEREZ GALLARDO ALDUBE</c:v>
                </c:pt>
                <c:pt idx="19">
                  <c:v>RODRIGUEZ AMARO MARLUIS</c:v>
                </c:pt>
                <c:pt idx="20">
                  <c:v>ROMERO GARVETH DAHIRLEN</c:v>
                </c:pt>
                <c:pt idx="21">
                  <c:v>SERRANO JUAN</c:v>
                </c:pt>
                <c:pt idx="22">
                  <c:v>TREJO MARCHAN WILMER</c:v>
                </c:pt>
                <c:pt idx="23">
                  <c:v>VASQUEZ SUAREZ GIOVANNI</c:v>
                </c:pt>
                <c:pt idx="24">
                  <c:v>VELASQUEZ GARRIDO JORMAN</c:v>
                </c:pt>
              </c:strCache>
            </c:strRef>
          </c:cat>
          <c:val>
            <c:numRef>
              <c:f>GRAFICA!$B$1:$B$25</c:f>
              <c:numCache>
                <c:ptCount val="25"/>
                <c:pt idx="0">
                  <c:v>286700</c:v>
                </c:pt>
                <c:pt idx="1">
                  <c:v>218400</c:v>
                </c:pt>
                <c:pt idx="2">
                  <c:v>286700</c:v>
                </c:pt>
                <c:pt idx="3">
                  <c:v>306800</c:v>
                </c:pt>
                <c:pt idx="4">
                  <c:v>376000</c:v>
                </c:pt>
                <c:pt idx="5">
                  <c:v>218400</c:v>
                </c:pt>
                <c:pt idx="6">
                  <c:v>286700</c:v>
                </c:pt>
                <c:pt idx="7">
                  <c:v>218400</c:v>
                </c:pt>
                <c:pt idx="8">
                  <c:v>286700</c:v>
                </c:pt>
                <c:pt idx="9">
                  <c:v>306800</c:v>
                </c:pt>
                <c:pt idx="10">
                  <c:v>312000</c:v>
                </c:pt>
                <c:pt idx="11">
                  <c:v>376000</c:v>
                </c:pt>
                <c:pt idx="12">
                  <c:v>312000</c:v>
                </c:pt>
                <c:pt idx="13">
                  <c:v>376000</c:v>
                </c:pt>
                <c:pt idx="14">
                  <c:v>376000</c:v>
                </c:pt>
                <c:pt idx="15">
                  <c:v>329000</c:v>
                </c:pt>
                <c:pt idx="16">
                  <c:v>329000</c:v>
                </c:pt>
                <c:pt idx="17">
                  <c:v>329000</c:v>
                </c:pt>
                <c:pt idx="18">
                  <c:v>312000</c:v>
                </c:pt>
                <c:pt idx="19">
                  <c:v>286700</c:v>
                </c:pt>
                <c:pt idx="20">
                  <c:v>306800</c:v>
                </c:pt>
                <c:pt idx="21">
                  <c:v>376000</c:v>
                </c:pt>
                <c:pt idx="22">
                  <c:v>306800</c:v>
                </c:pt>
                <c:pt idx="23">
                  <c:v>329000</c:v>
                </c:pt>
                <c:pt idx="24">
                  <c:v>312000</c:v>
                </c:pt>
              </c:numCache>
            </c:numRef>
          </c:val>
          <c:shape val="box"/>
        </c:ser>
        <c:shape val="box"/>
        <c:axId val="13250358"/>
        <c:axId val="52144359"/>
      </c:bar3DChart>
      <c:catAx>
        <c:axId val="13250358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SALARIO NETO</a:t>
                </a:r>
              </a:p>
            </c:rich>
          </c:tx>
          <c:layout>
            <c:manualLayout>
              <c:xMode val="factor"/>
              <c:yMode val="factor"/>
              <c:x val="0.577"/>
              <c:y val="0.4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104775</xdr:rowOff>
    </xdr:from>
    <xdr:to>
      <xdr:col>6</xdr:col>
      <xdr:colOff>171450</xdr:colOff>
      <xdr:row>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190875" y="104775"/>
          <a:ext cx="27813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"/>
              <a:cs typeface="Arial"/>
            </a:rPr>
            <a:t>NOMINA 1ra. QUINCENA DE MAYO
EMPRESA MALOK, C.A.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447675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9525" y="9525"/>
        <a:ext cx="9296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5"/>
  <sheetViews>
    <sheetView tabSelected="1" workbookViewId="0" topLeftCell="B1">
      <selection activeCell="J7" sqref="J7"/>
    </sheetView>
  </sheetViews>
  <sheetFormatPr defaultColWidth="11.421875" defaultRowHeight="15.75" customHeight="1"/>
  <cols>
    <col min="1" max="1" width="30.00390625" style="0" bestFit="1" customWidth="1"/>
    <col min="2" max="2" width="11.7109375" style="2" bestFit="1" customWidth="1"/>
    <col min="4" max="4" width="12.7109375" style="0" bestFit="1" customWidth="1"/>
    <col min="5" max="5" width="10.8515625" style="0" customWidth="1"/>
    <col min="6" max="6" width="10.28125" style="0" customWidth="1"/>
    <col min="7" max="7" width="9.28125" style="0" customWidth="1"/>
    <col min="8" max="8" width="14.28125" style="0" bestFit="1" customWidth="1"/>
    <col min="9" max="9" width="15.140625" style="0" bestFit="1" customWidth="1"/>
    <col min="10" max="10" width="14.140625" style="0" bestFit="1" customWidth="1"/>
  </cols>
  <sheetData>
    <row r="4" ht="15.75" customHeight="1" thickBot="1"/>
    <row r="5" spans="1:10" ht="39" customHeight="1" thickBot="1">
      <c r="A5" s="17" t="s">
        <v>25</v>
      </c>
      <c r="B5" s="18" t="s">
        <v>26</v>
      </c>
      <c r="C5" s="18" t="s">
        <v>27</v>
      </c>
      <c r="D5" s="19" t="s">
        <v>28</v>
      </c>
      <c r="E5" s="19" t="s">
        <v>29</v>
      </c>
      <c r="F5" s="18" t="s">
        <v>30</v>
      </c>
      <c r="G5" s="18" t="s">
        <v>31</v>
      </c>
      <c r="H5" s="19" t="s">
        <v>32</v>
      </c>
      <c r="I5" s="19" t="s">
        <v>33</v>
      </c>
      <c r="J5" s="19" t="s">
        <v>34</v>
      </c>
    </row>
    <row r="6" spans="1:10" ht="15.75" customHeight="1">
      <c r="A6" s="5" t="s">
        <v>13</v>
      </c>
      <c r="B6" s="6">
        <v>305000</v>
      </c>
      <c r="C6" s="7">
        <f>IF(B6&lt;=300000,B6*10%,0)</f>
        <v>0</v>
      </c>
      <c r="D6" s="8">
        <v>0</v>
      </c>
      <c r="E6" s="7">
        <f>+D6*3000</f>
        <v>0</v>
      </c>
      <c r="F6" s="7">
        <f>+B6*5%</f>
        <v>15250</v>
      </c>
      <c r="G6" s="7">
        <f>+B6*1%</f>
        <v>3050</v>
      </c>
      <c r="H6" s="7">
        <f>+F6+G6</f>
        <v>18300</v>
      </c>
      <c r="I6" s="7">
        <f aca="true" t="shared" si="0" ref="I6:I30">+C6+E6</f>
        <v>0</v>
      </c>
      <c r="J6" s="9">
        <f>+B6+I6-H6</f>
        <v>286700</v>
      </c>
    </row>
    <row r="7" spans="1:10" ht="15.75" customHeight="1">
      <c r="A7" s="10" t="s">
        <v>1</v>
      </c>
      <c r="B7" s="1">
        <v>210000</v>
      </c>
      <c r="C7" s="3">
        <f aca="true" t="shared" si="1" ref="C7:C30">IF(B7&lt;=300000,B7*10%,0)</f>
        <v>21000</v>
      </c>
      <c r="D7" s="4">
        <v>15</v>
      </c>
      <c r="E7" s="3">
        <f>+D7*3000</f>
        <v>45000</v>
      </c>
      <c r="F7" s="3">
        <f aca="true" t="shared" si="2" ref="F7:F30">+B7*5%</f>
        <v>10500</v>
      </c>
      <c r="G7" s="3">
        <f aca="true" t="shared" si="3" ref="G7:G30">+B7*1%</f>
        <v>2100</v>
      </c>
      <c r="H7" s="3">
        <f aca="true" t="shared" si="4" ref="H7:H30">+F7+G7</f>
        <v>12600</v>
      </c>
      <c r="I7" s="3">
        <f t="shared" si="0"/>
        <v>66000</v>
      </c>
      <c r="J7" s="11">
        <f aca="true" t="shared" si="5" ref="J7:J30">+B7+I7-H7</f>
        <v>263400</v>
      </c>
    </row>
    <row r="8" spans="1:10" ht="15.75" customHeight="1">
      <c r="A8" s="10" t="s">
        <v>15</v>
      </c>
      <c r="B8" s="1">
        <v>305000</v>
      </c>
      <c r="C8" s="3">
        <f t="shared" si="1"/>
        <v>0</v>
      </c>
      <c r="D8" s="4">
        <v>12</v>
      </c>
      <c r="E8" s="3">
        <f aca="true" t="shared" si="6" ref="E8:E29">+D8*3000</f>
        <v>36000</v>
      </c>
      <c r="F8" s="3">
        <f t="shared" si="2"/>
        <v>15250</v>
      </c>
      <c r="G8" s="3">
        <f t="shared" si="3"/>
        <v>3050</v>
      </c>
      <c r="H8" s="3">
        <f t="shared" si="4"/>
        <v>18300</v>
      </c>
      <c r="I8" s="3">
        <f t="shared" si="0"/>
        <v>36000</v>
      </c>
      <c r="J8" s="11">
        <f t="shared" si="5"/>
        <v>322700</v>
      </c>
    </row>
    <row r="9" spans="1:10" ht="15.75" customHeight="1">
      <c r="A9" s="10" t="s">
        <v>4</v>
      </c>
      <c r="B9" s="1">
        <v>295000</v>
      </c>
      <c r="C9" s="3">
        <f t="shared" si="1"/>
        <v>29500</v>
      </c>
      <c r="D9" s="4">
        <v>2</v>
      </c>
      <c r="E9" s="3">
        <f t="shared" si="6"/>
        <v>6000</v>
      </c>
      <c r="F9" s="3">
        <f t="shared" si="2"/>
        <v>14750</v>
      </c>
      <c r="G9" s="3">
        <f t="shared" si="3"/>
        <v>2950</v>
      </c>
      <c r="H9" s="3">
        <f t="shared" si="4"/>
        <v>17700</v>
      </c>
      <c r="I9" s="3">
        <f t="shared" si="0"/>
        <v>35500</v>
      </c>
      <c r="J9" s="11">
        <f t="shared" si="5"/>
        <v>312800</v>
      </c>
    </row>
    <row r="10" spans="1:10" ht="15.75" customHeight="1">
      <c r="A10" s="10" t="s">
        <v>21</v>
      </c>
      <c r="B10" s="1">
        <v>400000</v>
      </c>
      <c r="C10" s="3">
        <f t="shared" si="1"/>
        <v>0</v>
      </c>
      <c r="D10" s="4">
        <v>0</v>
      </c>
      <c r="E10" s="3">
        <f t="shared" si="6"/>
        <v>0</v>
      </c>
      <c r="F10" s="3">
        <f t="shared" si="2"/>
        <v>20000</v>
      </c>
      <c r="G10" s="3">
        <f t="shared" si="3"/>
        <v>4000</v>
      </c>
      <c r="H10" s="3">
        <f t="shared" si="4"/>
        <v>24000</v>
      </c>
      <c r="I10" s="3">
        <f t="shared" si="0"/>
        <v>0</v>
      </c>
      <c r="J10" s="11">
        <f t="shared" si="5"/>
        <v>376000</v>
      </c>
    </row>
    <row r="11" spans="1:10" ht="15.75" customHeight="1">
      <c r="A11" s="10" t="s">
        <v>2</v>
      </c>
      <c r="B11" s="1">
        <v>210000</v>
      </c>
      <c r="C11" s="3">
        <f t="shared" si="1"/>
        <v>21000</v>
      </c>
      <c r="D11" s="4">
        <v>12</v>
      </c>
      <c r="E11" s="3">
        <f t="shared" si="6"/>
        <v>36000</v>
      </c>
      <c r="F11" s="3">
        <f t="shared" si="2"/>
        <v>10500</v>
      </c>
      <c r="G11" s="3">
        <f t="shared" si="3"/>
        <v>2100</v>
      </c>
      <c r="H11" s="3">
        <f t="shared" si="4"/>
        <v>12600</v>
      </c>
      <c r="I11" s="3">
        <f t="shared" si="0"/>
        <v>57000</v>
      </c>
      <c r="J11" s="11">
        <f t="shared" si="5"/>
        <v>254400</v>
      </c>
    </row>
    <row r="12" spans="1:10" ht="15.75" customHeight="1">
      <c r="A12" s="10" t="s">
        <v>12</v>
      </c>
      <c r="B12" s="1">
        <v>305000</v>
      </c>
      <c r="C12" s="3">
        <f t="shared" si="1"/>
        <v>0</v>
      </c>
      <c r="D12" s="4">
        <v>0</v>
      </c>
      <c r="E12" s="3">
        <f t="shared" si="6"/>
        <v>0</v>
      </c>
      <c r="F12" s="3">
        <f t="shared" si="2"/>
        <v>15250</v>
      </c>
      <c r="G12" s="3">
        <f t="shared" si="3"/>
        <v>3050</v>
      </c>
      <c r="H12" s="3">
        <f t="shared" si="4"/>
        <v>18300</v>
      </c>
      <c r="I12" s="3">
        <f t="shared" si="0"/>
        <v>0</v>
      </c>
      <c r="J12" s="11">
        <f t="shared" si="5"/>
        <v>286700</v>
      </c>
    </row>
    <row r="13" spans="1:10" ht="15.75" customHeight="1">
      <c r="A13" s="10" t="s">
        <v>0</v>
      </c>
      <c r="B13" s="1">
        <v>210000</v>
      </c>
      <c r="C13" s="3">
        <f t="shared" si="1"/>
        <v>21000</v>
      </c>
      <c r="D13" s="4">
        <v>25</v>
      </c>
      <c r="E13" s="3">
        <f t="shared" si="6"/>
        <v>75000</v>
      </c>
      <c r="F13" s="3">
        <f t="shared" si="2"/>
        <v>10500</v>
      </c>
      <c r="G13" s="3">
        <f t="shared" si="3"/>
        <v>2100</v>
      </c>
      <c r="H13" s="3">
        <f t="shared" si="4"/>
        <v>12600</v>
      </c>
      <c r="I13" s="3">
        <f t="shared" si="0"/>
        <v>96000</v>
      </c>
      <c r="J13" s="11">
        <f t="shared" si="5"/>
        <v>293400</v>
      </c>
    </row>
    <row r="14" spans="1:10" ht="15.75" customHeight="1">
      <c r="A14" s="10" t="s">
        <v>14</v>
      </c>
      <c r="B14" s="1">
        <v>305000</v>
      </c>
      <c r="C14" s="3">
        <f t="shared" si="1"/>
        <v>0</v>
      </c>
      <c r="D14" s="4">
        <v>0</v>
      </c>
      <c r="E14" s="3">
        <f t="shared" si="6"/>
        <v>0</v>
      </c>
      <c r="F14" s="3">
        <f t="shared" si="2"/>
        <v>15250</v>
      </c>
      <c r="G14" s="3">
        <f t="shared" si="3"/>
        <v>3050</v>
      </c>
      <c r="H14" s="3">
        <f t="shared" si="4"/>
        <v>18300</v>
      </c>
      <c r="I14" s="3">
        <f t="shared" si="0"/>
        <v>0</v>
      </c>
      <c r="J14" s="11">
        <f t="shared" si="5"/>
        <v>286700</v>
      </c>
    </row>
    <row r="15" spans="1:10" ht="15.75" customHeight="1">
      <c r="A15" s="10" t="s">
        <v>5</v>
      </c>
      <c r="B15" s="1">
        <v>295000</v>
      </c>
      <c r="C15" s="3">
        <f t="shared" si="1"/>
        <v>29500</v>
      </c>
      <c r="D15" s="4">
        <v>0</v>
      </c>
      <c r="E15" s="3">
        <f t="shared" si="6"/>
        <v>0</v>
      </c>
      <c r="F15" s="3">
        <f t="shared" si="2"/>
        <v>14750</v>
      </c>
      <c r="G15" s="3">
        <f t="shared" si="3"/>
        <v>2950</v>
      </c>
      <c r="H15" s="3">
        <f t="shared" si="4"/>
        <v>17700</v>
      </c>
      <c r="I15" s="3">
        <f t="shared" si="0"/>
        <v>29500</v>
      </c>
      <c r="J15" s="11">
        <f t="shared" si="5"/>
        <v>306800</v>
      </c>
    </row>
    <row r="16" spans="1:10" ht="15.75" customHeight="1">
      <c r="A16" s="10" t="s">
        <v>8</v>
      </c>
      <c r="B16" s="1">
        <v>300000</v>
      </c>
      <c r="C16" s="3">
        <f t="shared" si="1"/>
        <v>30000</v>
      </c>
      <c r="D16" s="4">
        <v>0</v>
      </c>
      <c r="E16" s="3">
        <f t="shared" si="6"/>
        <v>0</v>
      </c>
      <c r="F16" s="3">
        <f t="shared" si="2"/>
        <v>15000</v>
      </c>
      <c r="G16" s="3">
        <f t="shared" si="3"/>
        <v>3000</v>
      </c>
      <c r="H16" s="3">
        <f t="shared" si="4"/>
        <v>18000</v>
      </c>
      <c r="I16" s="3">
        <f t="shared" si="0"/>
        <v>30000</v>
      </c>
      <c r="J16" s="11">
        <f t="shared" si="5"/>
        <v>312000</v>
      </c>
    </row>
    <row r="17" spans="1:10" ht="15.75" customHeight="1">
      <c r="A17" s="10" t="s">
        <v>22</v>
      </c>
      <c r="B17" s="1">
        <v>400000</v>
      </c>
      <c r="C17" s="3">
        <f t="shared" si="1"/>
        <v>0</v>
      </c>
      <c r="D17" s="4">
        <v>18</v>
      </c>
      <c r="E17" s="3">
        <f t="shared" si="6"/>
        <v>54000</v>
      </c>
      <c r="F17" s="3">
        <f t="shared" si="2"/>
        <v>20000</v>
      </c>
      <c r="G17" s="3">
        <f t="shared" si="3"/>
        <v>4000</v>
      </c>
      <c r="H17" s="3">
        <f t="shared" si="4"/>
        <v>24000</v>
      </c>
      <c r="I17" s="3">
        <f t="shared" si="0"/>
        <v>54000</v>
      </c>
      <c r="J17" s="11">
        <f t="shared" si="5"/>
        <v>430000</v>
      </c>
    </row>
    <row r="18" spans="1:10" ht="15.75" customHeight="1">
      <c r="A18" s="10" t="s">
        <v>9</v>
      </c>
      <c r="B18" s="1">
        <v>300000</v>
      </c>
      <c r="C18" s="3">
        <f t="shared" si="1"/>
        <v>30000</v>
      </c>
      <c r="D18" s="4">
        <v>22</v>
      </c>
      <c r="E18" s="3">
        <f t="shared" si="6"/>
        <v>66000</v>
      </c>
      <c r="F18" s="3">
        <f t="shared" si="2"/>
        <v>15000</v>
      </c>
      <c r="G18" s="3">
        <f t="shared" si="3"/>
        <v>3000</v>
      </c>
      <c r="H18" s="3">
        <f t="shared" si="4"/>
        <v>18000</v>
      </c>
      <c r="I18" s="3">
        <f t="shared" si="0"/>
        <v>96000</v>
      </c>
      <c r="J18" s="11">
        <f t="shared" si="5"/>
        <v>378000</v>
      </c>
    </row>
    <row r="19" spans="1:10" ht="15.75" customHeight="1">
      <c r="A19" s="10" t="s">
        <v>23</v>
      </c>
      <c r="B19" s="1">
        <v>400000</v>
      </c>
      <c r="C19" s="3">
        <f t="shared" si="1"/>
        <v>0</v>
      </c>
      <c r="D19" s="4">
        <v>35</v>
      </c>
      <c r="E19" s="3">
        <f t="shared" si="6"/>
        <v>105000</v>
      </c>
      <c r="F19" s="3">
        <f t="shared" si="2"/>
        <v>20000</v>
      </c>
      <c r="G19" s="3">
        <f t="shared" si="3"/>
        <v>4000</v>
      </c>
      <c r="H19" s="3">
        <f t="shared" si="4"/>
        <v>24000</v>
      </c>
      <c r="I19" s="3">
        <f t="shared" si="0"/>
        <v>105000</v>
      </c>
      <c r="J19" s="11">
        <f t="shared" si="5"/>
        <v>481000</v>
      </c>
    </row>
    <row r="20" spans="1:10" ht="15.75" customHeight="1">
      <c r="A20" s="10" t="s">
        <v>20</v>
      </c>
      <c r="B20" s="1">
        <v>400000</v>
      </c>
      <c r="C20" s="3">
        <f t="shared" si="1"/>
        <v>0</v>
      </c>
      <c r="D20" s="4">
        <v>0</v>
      </c>
      <c r="E20" s="3">
        <f t="shared" si="6"/>
        <v>0</v>
      </c>
      <c r="F20" s="3">
        <f t="shared" si="2"/>
        <v>20000</v>
      </c>
      <c r="G20" s="3">
        <f t="shared" si="3"/>
        <v>4000</v>
      </c>
      <c r="H20" s="3">
        <f t="shared" si="4"/>
        <v>24000</v>
      </c>
      <c r="I20" s="3">
        <f t="shared" si="0"/>
        <v>0</v>
      </c>
      <c r="J20" s="11">
        <f t="shared" si="5"/>
        <v>376000</v>
      </c>
    </row>
    <row r="21" spans="1:10" ht="15.75" customHeight="1">
      <c r="A21" s="10" t="s">
        <v>19</v>
      </c>
      <c r="B21" s="1">
        <v>350000</v>
      </c>
      <c r="C21" s="3">
        <f t="shared" si="1"/>
        <v>0</v>
      </c>
      <c r="D21" s="4">
        <v>0</v>
      </c>
      <c r="E21" s="3">
        <f t="shared" si="6"/>
        <v>0</v>
      </c>
      <c r="F21" s="3">
        <f t="shared" si="2"/>
        <v>17500</v>
      </c>
      <c r="G21" s="3">
        <f t="shared" si="3"/>
        <v>3500</v>
      </c>
      <c r="H21" s="3">
        <f t="shared" si="4"/>
        <v>21000</v>
      </c>
      <c r="I21" s="3">
        <f t="shared" si="0"/>
        <v>0</v>
      </c>
      <c r="J21" s="11">
        <f t="shared" si="5"/>
        <v>329000</v>
      </c>
    </row>
    <row r="22" spans="1:10" ht="15.75" customHeight="1">
      <c r="A22" s="10" t="s">
        <v>17</v>
      </c>
      <c r="B22" s="1">
        <v>350000</v>
      </c>
      <c r="C22" s="3">
        <f t="shared" si="1"/>
        <v>0</v>
      </c>
      <c r="D22" s="4">
        <v>0</v>
      </c>
      <c r="E22" s="3">
        <f t="shared" si="6"/>
        <v>0</v>
      </c>
      <c r="F22" s="3">
        <f t="shared" si="2"/>
        <v>17500</v>
      </c>
      <c r="G22" s="3">
        <f t="shared" si="3"/>
        <v>3500</v>
      </c>
      <c r="H22" s="3">
        <f t="shared" si="4"/>
        <v>21000</v>
      </c>
      <c r="I22" s="3">
        <f t="shared" si="0"/>
        <v>0</v>
      </c>
      <c r="J22" s="11">
        <f t="shared" si="5"/>
        <v>329000</v>
      </c>
    </row>
    <row r="23" spans="1:10" ht="15.75" customHeight="1">
      <c r="A23" s="10" t="s">
        <v>16</v>
      </c>
      <c r="B23" s="1">
        <v>350000</v>
      </c>
      <c r="C23" s="3">
        <f t="shared" si="1"/>
        <v>0</v>
      </c>
      <c r="D23" s="4">
        <v>12</v>
      </c>
      <c r="E23" s="3">
        <f t="shared" si="6"/>
        <v>36000</v>
      </c>
      <c r="F23" s="3">
        <f t="shared" si="2"/>
        <v>17500</v>
      </c>
      <c r="G23" s="3">
        <f t="shared" si="3"/>
        <v>3500</v>
      </c>
      <c r="H23" s="3">
        <f t="shared" si="4"/>
        <v>21000</v>
      </c>
      <c r="I23" s="3">
        <f t="shared" si="0"/>
        <v>36000</v>
      </c>
      <c r="J23" s="11">
        <f t="shared" si="5"/>
        <v>365000</v>
      </c>
    </row>
    <row r="24" spans="1:10" ht="15.75" customHeight="1">
      <c r="A24" s="10" t="s">
        <v>10</v>
      </c>
      <c r="B24" s="1">
        <v>300000</v>
      </c>
      <c r="C24" s="3">
        <f t="shared" si="1"/>
        <v>30000</v>
      </c>
      <c r="D24" s="4">
        <v>0</v>
      </c>
      <c r="E24" s="3">
        <f t="shared" si="6"/>
        <v>0</v>
      </c>
      <c r="F24" s="3">
        <f t="shared" si="2"/>
        <v>15000</v>
      </c>
      <c r="G24" s="3">
        <f t="shared" si="3"/>
        <v>3000</v>
      </c>
      <c r="H24" s="3">
        <f t="shared" si="4"/>
        <v>18000</v>
      </c>
      <c r="I24" s="3">
        <f t="shared" si="0"/>
        <v>30000</v>
      </c>
      <c r="J24" s="11">
        <f t="shared" si="5"/>
        <v>312000</v>
      </c>
    </row>
    <row r="25" spans="1:10" ht="15.75" customHeight="1">
      <c r="A25" s="10" t="s">
        <v>11</v>
      </c>
      <c r="B25" s="1">
        <v>305000</v>
      </c>
      <c r="C25" s="3">
        <f t="shared" si="1"/>
        <v>0</v>
      </c>
      <c r="D25" s="4">
        <v>0</v>
      </c>
      <c r="E25" s="3">
        <f t="shared" si="6"/>
        <v>0</v>
      </c>
      <c r="F25" s="3">
        <f t="shared" si="2"/>
        <v>15250</v>
      </c>
      <c r="G25" s="3">
        <f t="shared" si="3"/>
        <v>3050</v>
      </c>
      <c r="H25" s="3">
        <f t="shared" si="4"/>
        <v>18300</v>
      </c>
      <c r="I25" s="3">
        <f t="shared" si="0"/>
        <v>0</v>
      </c>
      <c r="J25" s="11">
        <f t="shared" si="5"/>
        <v>286700</v>
      </c>
    </row>
    <row r="26" spans="1:10" ht="15.75" customHeight="1">
      <c r="A26" s="10" t="s">
        <v>3</v>
      </c>
      <c r="B26" s="1">
        <v>295000</v>
      </c>
      <c r="C26" s="3">
        <f t="shared" si="1"/>
        <v>29500</v>
      </c>
      <c r="D26" s="4">
        <v>0</v>
      </c>
      <c r="E26" s="3">
        <f t="shared" si="6"/>
        <v>0</v>
      </c>
      <c r="F26" s="3">
        <f t="shared" si="2"/>
        <v>14750</v>
      </c>
      <c r="G26" s="3">
        <f t="shared" si="3"/>
        <v>2950</v>
      </c>
      <c r="H26" s="3">
        <f t="shared" si="4"/>
        <v>17700</v>
      </c>
      <c r="I26" s="3">
        <f t="shared" si="0"/>
        <v>29500</v>
      </c>
      <c r="J26" s="11">
        <f t="shared" si="5"/>
        <v>306800</v>
      </c>
    </row>
    <row r="27" spans="1:10" ht="15.75" customHeight="1">
      <c r="A27" s="10" t="s">
        <v>24</v>
      </c>
      <c r="B27" s="1">
        <v>400000</v>
      </c>
      <c r="C27" s="3">
        <f t="shared" si="1"/>
        <v>0</v>
      </c>
      <c r="D27" s="4">
        <v>0</v>
      </c>
      <c r="E27" s="3">
        <f t="shared" si="6"/>
        <v>0</v>
      </c>
      <c r="F27" s="3">
        <f t="shared" si="2"/>
        <v>20000</v>
      </c>
      <c r="G27" s="3">
        <f t="shared" si="3"/>
        <v>4000</v>
      </c>
      <c r="H27" s="3">
        <f t="shared" si="4"/>
        <v>24000</v>
      </c>
      <c r="I27" s="3">
        <f t="shared" si="0"/>
        <v>0</v>
      </c>
      <c r="J27" s="11">
        <f t="shared" si="5"/>
        <v>376000</v>
      </c>
    </row>
    <row r="28" spans="1:10" ht="15.75" customHeight="1">
      <c r="A28" s="10" t="s">
        <v>6</v>
      </c>
      <c r="B28" s="1">
        <v>295000</v>
      </c>
      <c r="C28" s="3">
        <f t="shared" si="1"/>
        <v>29500</v>
      </c>
      <c r="D28" s="4">
        <v>0</v>
      </c>
      <c r="E28" s="3">
        <f t="shared" si="6"/>
        <v>0</v>
      </c>
      <c r="F28" s="3">
        <f t="shared" si="2"/>
        <v>14750</v>
      </c>
      <c r="G28" s="3">
        <f t="shared" si="3"/>
        <v>2950</v>
      </c>
      <c r="H28" s="3">
        <f t="shared" si="4"/>
        <v>17700</v>
      </c>
      <c r="I28" s="3">
        <f t="shared" si="0"/>
        <v>29500</v>
      </c>
      <c r="J28" s="11">
        <f t="shared" si="5"/>
        <v>306800</v>
      </c>
    </row>
    <row r="29" spans="1:10" ht="15.75" customHeight="1">
      <c r="A29" s="10" t="s">
        <v>18</v>
      </c>
      <c r="B29" s="1">
        <v>350000</v>
      </c>
      <c r="C29" s="3">
        <f t="shared" si="1"/>
        <v>0</v>
      </c>
      <c r="D29" s="4">
        <v>15</v>
      </c>
      <c r="E29" s="3">
        <f t="shared" si="6"/>
        <v>45000</v>
      </c>
      <c r="F29" s="3">
        <f t="shared" si="2"/>
        <v>17500</v>
      </c>
      <c r="G29" s="3">
        <f t="shared" si="3"/>
        <v>3500</v>
      </c>
      <c r="H29" s="3">
        <f t="shared" si="4"/>
        <v>21000</v>
      </c>
      <c r="I29" s="3">
        <f t="shared" si="0"/>
        <v>45000</v>
      </c>
      <c r="J29" s="11">
        <f t="shared" si="5"/>
        <v>374000</v>
      </c>
    </row>
    <row r="30" spans="1:10" ht="15.75" customHeight="1" thickBot="1">
      <c r="A30" s="12" t="s">
        <v>7</v>
      </c>
      <c r="B30" s="13">
        <v>300000</v>
      </c>
      <c r="C30" s="14">
        <f t="shared" si="1"/>
        <v>30000</v>
      </c>
      <c r="D30" s="15">
        <v>0</v>
      </c>
      <c r="E30" s="14">
        <f>+D30*3000</f>
        <v>0</v>
      </c>
      <c r="F30" s="14">
        <f t="shared" si="2"/>
        <v>15000</v>
      </c>
      <c r="G30" s="14">
        <f t="shared" si="3"/>
        <v>3000</v>
      </c>
      <c r="H30" s="14">
        <f t="shared" si="4"/>
        <v>18000</v>
      </c>
      <c r="I30" s="14">
        <f t="shared" si="0"/>
        <v>30000</v>
      </c>
      <c r="J30" s="16">
        <f t="shared" si="5"/>
        <v>312000</v>
      </c>
    </row>
    <row r="31" spans="1:10" ht="15.75" customHeight="1" thickBot="1">
      <c r="A31" s="20" t="s">
        <v>35</v>
      </c>
      <c r="B31" s="21">
        <f>SUM(B6:B30)</f>
        <v>7935000</v>
      </c>
      <c r="C31" s="21">
        <f aca="true" t="shared" si="7" ref="C31:J31">SUM(C6:C30)</f>
        <v>301000</v>
      </c>
      <c r="D31" s="21">
        <f t="shared" si="7"/>
        <v>168</v>
      </c>
      <c r="E31" s="21">
        <f t="shared" si="7"/>
        <v>504000</v>
      </c>
      <c r="F31" s="21">
        <f t="shared" si="7"/>
        <v>396750</v>
      </c>
      <c r="G31" s="21">
        <f t="shared" si="7"/>
        <v>79350</v>
      </c>
      <c r="H31" s="21">
        <f t="shared" si="7"/>
        <v>476100</v>
      </c>
      <c r="I31" s="21">
        <f t="shared" si="7"/>
        <v>805000</v>
      </c>
      <c r="J31" s="21">
        <f t="shared" si="7"/>
        <v>8263900</v>
      </c>
    </row>
    <row r="32" ht="15.75" customHeight="1" thickBot="1"/>
    <row r="33" spans="1:2" ht="15.75" customHeight="1">
      <c r="A33" s="25" t="s">
        <v>36</v>
      </c>
      <c r="B33" s="26">
        <f>MIN(J6:J30)</f>
        <v>254400</v>
      </c>
    </row>
    <row r="34" spans="1:2" ht="15.75" customHeight="1">
      <c r="A34" s="27" t="s">
        <v>37</v>
      </c>
      <c r="B34" s="28">
        <f>MAX(J6:J30)</f>
        <v>481000</v>
      </c>
    </row>
    <row r="35" spans="1:2" ht="15.75" customHeight="1" thickBot="1">
      <c r="A35" s="29" t="s">
        <v>38</v>
      </c>
      <c r="B35" s="30">
        <f>AVERAGE(J6:J30)</f>
        <v>330556</v>
      </c>
    </row>
  </sheetData>
  <printOptions/>
  <pageMargins left="0.17" right="0.17" top="0.17" bottom="0.32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G34" sqref="G34"/>
    </sheetView>
  </sheetViews>
  <sheetFormatPr defaultColWidth="11.421875" defaultRowHeight="12.75"/>
  <cols>
    <col min="1" max="1" width="30.00390625" style="0" bestFit="1" customWidth="1"/>
  </cols>
  <sheetData>
    <row r="1" spans="1:2" ht="12.75">
      <c r="A1" s="5" t="s">
        <v>13</v>
      </c>
      <c r="B1" s="22">
        <v>286700</v>
      </c>
    </row>
    <row r="2" spans="1:2" ht="12.75">
      <c r="A2" s="10" t="s">
        <v>1</v>
      </c>
      <c r="B2" s="23">
        <v>218400</v>
      </c>
    </row>
    <row r="3" spans="1:2" ht="12.75">
      <c r="A3" s="10" t="s">
        <v>15</v>
      </c>
      <c r="B3" s="23">
        <v>286700</v>
      </c>
    </row>
    <row r="4" spans="1:2" ht="12.75">
      <c r="A4" s="10" t="s">
        <v>4</v>
      </c>
      <c r="B4" s="23">
        <v>306800</v>
      </c>
    </row>
    <row r="5" spans="1:2" ht="12.75">
      <c r="A5" s="10" t="s">
        <v>21</v>
      </c>
      <c r="B5" s="23">
        <v>376000</v>
      </c>
    </row>
    <row r="6" spans="1:2" ht="12.75">
      <c r="A6" s="10" t="s">
        <v>2</v>
      </c>
      <c r="B6" s="23">
        <v>218400</v>
      </c>
    </row>
    <row r="7" spans="1:2" ht="12.75">
      <c r="A7" s="10" t="s">
        <v>12</v>
      </c>
      <c r="B7" s="23">
        <v>286700</v>
      </c>
    </row>
    <row r="8" spans="1:2" ht="12.75">
      <c r="A8" s="10" t="s">
        <v>0</v>
      </c>
      <c r="B8" s="23">
        <v>218400</v>
      </c>
    </row>
    <row r="9" spans="1:2" ht="12.75">
      <c r="A9" s="10" t="s">
        <v>14</v>
      </c>
      <c r="B9" s="23">
        <v>286700</v>
      </c>
    </row>
    <row r="10" spans="1:2" ht="12.75">
      <c r="A10" s="10" t="s">
        <v>5</v>
      </c>
      <c r="B10" s="23">
        <v>306800</v>
      </c>
    </row>
    <row r="11" spans="1:2" ht="12.75">
      <c r="A11" s="10" t="s">
        <v>8</v>
      </c>
      <c r="B11" s="23">
        <v>312000</v>
      </c>
    </row>
    <row r="12" spans="1:2" ht="12.75">
      <c r="A12" s="10" t="s">
        <v>22</v>
      </c>
      <c r="B12" s="23">
        <v>376000</v>
      </c>
    </row>
    <row r="13" spans="1:2" ht="12.75">
      <c r="A13" s="10" t="s">
        <v>9</v>
      </c>
      <c r="B13" s="23">
        <v>312000</v>
      </c>
    </row>
    <row r="14" spans="1:2" ht="12.75">
      <c r="A14" s="10" t="s">
        <v>23</v>
      </c>
      <c r="B14" s="23">
        <v>376000</v>
      </c>
    </row>
    <row r="15" spans="1:2" ht="12.75">
      <c r="A15" s="10" t="s">
        <v>20</v>
      </c>
      <c r="B15" s="23">
        <v>376000</v>
      </c>
    </row>
    <row r="16" spans="1:2" ht="12.75">
      <c r="A16" s="10" t="s">
        <v>19</v>
      </c>
      <c r="B16" s="23">
        <v>329000</v>
      </c>
    </row>
    <row r="17" spans="1:2" ht="12.75">
      <c r="A17" s="10" t="s">
        <v>17</v>
      </c>
      <c r="B17" s="23">
        <v>329000</v>
      </c>
    </row>
    <row r="18" spans="1:2" ht="12.75">
      <c r="A18" s="10" t="s">
        <v>16</v>
      </c>
      <c r="B18" s="23">
        <v>329000</v>
      </c>
    </row>
    <row r="19" spans="1:2" ht="12.75">
      <c r="A19" s="10" t="s">
        <v>10</v>
      </c>
      <c r="B19" s="23">
        <v>312000</v>
      </c>
    </row>
    <row r="20" spans="1:2" ht="12.75">
      <c r="A20" s="10" t="s">
        <v>11</v>
      </c>
      <c r="B20" s="23">
        <v>286700</v>
      </c>
    </row>
    <row r="21" spans="1:2" ht="12.75">
      <c r="A21" s="10" t="s">
        <v>3</v>
      </c>
      <c r="B21" s="23">
        <v>306800</v>
      </c>
    </row>
    <row r="22" spans="1:2" ht="12.75">
      <c r="A22" s="10" t="s">
        <v>24</v>
      </c>
      <c r="B22" s="23">
        <v>376000</v>
      </c>
    </row>
    <row r="23" spans="1:2" ht="12.75">
      <c r="A23" s="10" t="s">
        <v>6</v>
      </c>
      <c r="B23" s="23">
        <v>306800</v>
      </c>
    </row>
    <row r="24" spans="1:2" ht="12.75">
      <c r="A24" s="10" t="s">
        <v>18</v>
      </c>
      <c r="B24" s="23">
        <v>329000</v>
      </c>
    </row>
    <row r="25" spans="1:2" ht="13.5" thickBot="1">
      <c r="A25" s="12" t="s">
        <v>7</v>
      </c>
      <c r="B25" s="24">
        <v>312000</v>
      </c>
    </row>
  </sheetData>
  <printOptions/>
  <pageMargins left="0.75" right="0.17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METROBUS 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FUNDAESCOLAR</cp:lastModifiedBy>
  <cp:lastPrinted>2006-05-17T18:17:23Z</cp:lastPrinted>
  <dcterms:created xsi:type="dcterms:W3CDTF">2006-05-17T16:01:39Z</dcterms:created>
  <dcterms:modified xsi:type="dcterms:W3CDTF">2006-05-18T00:01:13Z</dcterms:modified>
  <cp:category/>
  <cp:version/>
  <cp:contentType/>
  <cp:contentStatus/>
</cp:coreProperties>
</file>