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8448" windowHeight="6192" tabRatio="919" activeTab="0"/>
  </bookViews>
  <sheets>
    <sheet name="INT" sheetId="1" r:id="rId1"/>
  </sheets>
  <definedNames>
    <definedName name="Annual_interest_rate" localSheetId="0">'INT'!$C$9</definedName>
    <definedName name="API_Call_GetPrivateProfileString">#REF!</definedName>
    <definedName name="API_Call_Play_WAV_File">#REF!</definedName>
    <definedName name="Beg.Bal" localSheetId="0">IF('INT'!IU1&lt;&gt;"",'INT'!D65536,"")</definedName>
    <definedName name="Branch_Example">#REF!</definedName>
    <definedName name="Calculated_payment" localSheetId="0">'INT'!$C$15</definedName>
    <definedName name="Cum.Interest" localSheetId="0">IF('INT'!IQ1&lt;&gt;"",'INT'!A65536+'INT'!IT1,"")</definedName>
    <definedName name="Distance">#REF!</definedName>
    <definedName name="Ending.Balance" localSheetId="0">IF('INT'!IR1&lt;&gt;"",'INT'!IT1-'INT'!IV1,"")</definedName>
    <definedName name="Entered_payment" localSheetId="0">'INT'!$C$14</definedName>
    <definedName name="First_payment_due" localSheetId="0">'INT'!$C$12</definedName>
    <definedName name="First_payment_no" localSheetId="0">'INT'!$C$18</definedName>
    <definedName name="For_Next_Loop">#REF!</definedName>
    <definedName name="HTML_CodePage" hidden="1">1252</definedName>
    <definedName name="HTML_Control" hidden="1">{"'INT'!$A$6:$G$18"}</definedName>
    <definedName name="HTML_Description" hidden="1">"Helps to calculate the interest rates and details"</definedName>
    <definedName name="HTML_Email" hidden="1">"sent95@yahoo.com"</definedName>
    <definedName name="HTML_Header" hidden="1">"Intrest Calculator"</definedName>
    <definedName name="HTML_LastUpdate" hidden="1">"Feb/01/2001"</definedName>
    <definedName name="HTML_LineAfter" hidden="1">FALSE</definedName>
    <definedName name="HTML_LineBefore" hidden="1">FALSE</definedName>
    <definedName name="HTML_Name" hidden="1">"Senthil Kumar"</definedName>
    <definedName name="HTML_OBDlg2" hidden="1">TRUE</definedName>
    <definedName name="HTML_OBDlg4" hidden="1">TRUE</definedName>
    <definedName name="HTML_OS" hidden="1">0</definedName>
    <definedName name="HTML_PathFile" hidden="1">"C:\Web Dev\interestcalculator.html"</definedName>
    <definedName name="HTML_Title" hidden="1">"intrestcalculator"</definedName>
    <definedName name="Interest" localSheetId="0">IF('INT'!IT1&lt;&gt;"",'INT'!IV1*'INT'!Periodic_rate,"")</definedName>
    <definedName name="Loan_amount" localSheetId="0">'INT'!$C$8</definedName>
    <definedName name="Main_Procedure">#REF!</definedName>
    <definedName name="Move_Active_Cell_Using_Variables">#REF!</definedName>
    <definedName name="MS_Query_Fetch">#REF!</definedName>
    <definedName name="payment.Num" localSheetId="0">IF(OR('INT'!A65536="",'INT'!A65536='INT'!Total_payments),"",'INT'!A65536+1)</definedName>
    <definedName name="Payments_per_year" localSheetId="0">'INT'!$C$11</definedName>
    <definedName name="Periodic_rate" localSheetId="0">'INT'!Annual_interest_rate/'INT'!Payments_per_year</definedName>
    <definedName name="Pmt_to_use" localSheetId="0">'INT'!$C$17</definedName>
    <definedName name="Principal" localSheetId="0">IF('INT'!IS1&lt;&gt;"",MIN('INT'!IU1,'INT'!Pmt_to_use-'INT'!IV1),"")</definedName>
    <definedName name="Select_Top_to_Bottom_Left_to_Right">#REF!</definedName>
    <definedName name="Show.Date" localSheetId="0">IF('INT'!IV1&lt;&gt;"",DATE(YEAR('INT'!First_payment_due),MONTH('INT'!First_payment_due)+('INT'!IV1-1)*12/'INT'!Payments_per_year,DAY('INT'!First_payment_due)),"")</definedName>
    <definedName name="Sort_Database_Without_Headers">#REF!</definedName>
    <definedName name="Subroutine">#REF!</definedName>
    <definedName name="Table_beg_bal" localSheetId="0">'INT'!$G$17</definedName>
    <definedName name="Table_prior_interest" localSheetId="0">'INT'!$G$18</definedName>
    <definedName name="Table_start_date" localSheetId="0">'INT'!$G$8</definedName>
    <definedName name="Table_start_pmt" localSheetId="0">'INT'!$G$9</definedName>
    <definedName name="Term_in_years" localSheetId="0">'INT'!$C$10</definedName>
    <definedName name="Test_For_Multiple_Conditions">#REF!</definedName>
    <definedName name="Total_payments" localSheetId="0">'INT'!Payments_per_year*'INT'!Term_in_years</definedName>
    <definedName name="Using_Variables_With_Offset">#REF!</definedName>
    <definedName name="While_Next_Loop">#REF!</definedName>
  </definedNames>
  <calcPr fullCalcOnLoad="1"/>
</workbook>
</file>

<file path=xl/sharedStrings.xml><?xml version="1.0" encoding="utf-8"?>
<sst xmlns="http://schemas.openxmlformats.org/spreadsheetml/2006/main" count="37" uniqueCount="35">
  <si>
    <t>Personal Data</t>
  </si>
  <si>
    <t>First Name:</t>
  </si>
  <si>
    <t>Last Name:</t>
  </si>
  <si>
    <t>Initial Data</t>
  </si>
  <si>
    <t>LOAN DATA</t>
  </si>
  <si>
    <t>TABLE DATA</t>
  </si>
  <si>
    <t>Loan amount:</t>
  </si>
  <si>
    <t>Table starts at date:</t>
  </si>
  <si>
    <t>Annual interest rate:</t>
  </si>
  <si>
    <t>or at payment number:</t>
  </si>
  <si>
    <t>Term in years:</t>
  </si>
  <si>
    <t>Upto 5 years</t>
  </si>
  <si>
    <t>Payments per year:</t>
  </si>
  <si>
    <t>First payment due:</t>
  </si>
  <si>
    <t>PERIODIC PAYMENT</t>
  </si>
  <si>
    <t>Entered payment:</t>
  </si>
  <si>
    <t xml:space="preserve">  The table uses the calculated periodic payment amount,</t>
  </si>
  <si>
    <t>Calculated payment:</t>
  </si>
  <si>
    <t xml:space="preserve"> unless you enter a value for "Entered payment."         </t>
  </si>
  <si>
    <t>CALCULATIONS</t>
  </si>
  <si>
    <t>Use payment of:</t>
  </si>
  <si>
    <t>1st payment in table:</t>
  </si>
  <si>
    <t>Table</t>
  </si>
  <si>
    <t>Payment</t>
  </si>
  <si>
    <t>Beginning</t>
  </si>
  <si>
    <t>Ending</t>
  </si>
  <si>
    <t>Cumulative</t>
  </si>
  <si>
    <t>No.</t>
  </si>
  <si>
    <t>Date</t>
  </si>
  <si>
    <t>Balance</t>
  </si>
  <si>
    <t>Interest</t>
  </si>
  <si>
    <t>Principal</t>
  </si>
  <si>
    <t>Senthil</t>
  </si>
  <si>
    <t>Kumar</t>
  </si>
  <si>
    <t>mm/dd/yy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</si>
</sst>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&quot;.&quot;"/>
    <numFmt numFmtId="173" formatCode="General;;;&quot; &quot;General"/>
    <numFmt numFmtId="174" formatCode="#,##0.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sz val="10"/>
      <name val="Geneva"/>
      <family val="0"/>
    </font>
    <font>
      <b/>
      <sz val="10"/>
      <color indexed="10"/>
      <name val="Arial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59"/>
      <name val="Arial"/>
      <family val="2"/>
    </font>
    <font>
      <b/>
      <sz val="10"/>
      <color indexed="59"/>
      <name val="Arial"/>
      <family val="2"/>
    </font>
    <font>
      <b/>
      <sz val="14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Geneva"/>
      <family val="0"/>
    </font>
    <font>
      <sz val="9"/>
      <color indexed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1" fillId="3" borderId="0" xfId="0" applyNumberFormat="1" applyFont="1" applyFill="1" applyAlignment="1">
      <alignment/>
    </xf>
    <xf numFmtId="4" fontId="1" fillId="3" borderId="0" xfId="0" applyNumberFormat="1" applyFont="1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top"/>
    </xf>
    <xf numFmtId="0" fontId="10" fillId="0" borderId="0" xfId="0" applyFont="1" applyAlignment="1">
      <alignment horizontal="centerContinuous" vertical="top"/>
    </xf>
    <xf numFmtId="0" fontId="9" fillId="0" borderId="3" xfId="0" applyFont="1" applyBorder="1" applyAlignment="1">
      <alignment horizontal="right"/>
    </xf>
    <xf numFmtId="0" fontId="0" fillId="0" borderId="0" xfId="0" applyBorder="1" applyAlignment="1">
      <alignment/>
    </xf>
    <xf numFmtId="14" fontId="4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left"/>
    </xf>
    <xf numFmtId="0" fontId="1" fillId="0" borderId="4" xfId="0" applyFont="1" applyBorder="1" applyAlignment="1">
      <alignment horizontal="right"/>
    </xf>
    <xf numFmtId="49" fontId="1" fillId="4" borderId="4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10" fillId="0" borderId="3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 vertical="top"/>
    </xf>
    <xf numFmtId="4" fontId="7" fillId="0" borderId="3" xfId="0" applyNumberFormat="1" applyFont="1" applyBorder="1" applyAlignment="1">
      <alignment/>
    </xf>
    <xf numFmtId="0" fontId="0" fillId="0" borderId="5" xfId="0" applyBorder="1" applyAlignment="1">
      <alignment/>
    </xf>
    <xf numFmtId="0" fontId="8" fillId="6" borderId="6" xfId="0" applyFont="1" applyFill="1" applyBorder="1" applyAlignment="1">
      <alignment/>
    </xf>
    <xf numFmtId="0" fontId="0" fillId="6" borderId="7" xfId="0" applyFill="1" applyBorder="1" applyAlignment="1">
      <alignment/>
    </xf>
    <xf numFmtId="0" fontId="8" fillId="6" borderId="8" xfId="0" applyFont="1" applyFill="1" applyBorder="1" applyAlignment="1">
      <alignment/>
    </xf>
    <xf numFmtId="0" fontId="13" fillId="2" borderId="0" xfId="0" applyFont="1" applyFill="1" applyAlignment="1">
      <alignment/>
    </xf>
    <xf numFmtId="166" fontId="14" fillId="5" borderId="4" xfId="0" applyNumberFormat="1" applyFont="1" applyFill="1" applyBorder="1" applyAlignment="1">
      <alignment horizontal="left"/>
    </xf>
    <xf numFmtId="10" fontId="14" fillId="5" borderId="4" xfId="0" applyNumberFormat="1" applyFont="1" applyFill="1" applyBorder="1" applyAlignment="1">
      <alignment horizontal="left"/>
    </xf>
    <xf numFmtId="0" fontId="14" fillId="5" borderId="9" xfId="0" applyFont="1" applyFill="1" applyBorder="1" applyAlignment="1">
      <alignment horizontal="left"/>
    </xf>
    <xf numFmtId="14" fontId="14" fillId="5" borderId="10" xfId="0" applyNumberFormat="1" applyFont="1" applyFill="1" applyBorder="1" applyAlignment="1">
      <alignment horizontal="left"/>
    </xf>
    <xf numFmtId="166" fontId="15" fillId="5" borderId="4" xfId="0" applyNumberFormat="1" applyFont="1" applyFill="1" applyBorder="1" applyAlignment="1">
      <alignment/>
    </xf>
    <xf numFmtId="166" fontId="14" fillId="5" borderId="1" xfId="0" applyNumberFormat="1" applyFont="1" applyFill="1" applyBorder="1" applyAlignment="1">
      <alignment/>
    </xf>
    <xf numFmtId="166" fontId="14" fillId="5" borderId="4" xfId="0" applyNumberFormat="1" applyFont="1" applyFill="1" applyBorder="1" applyAlignment="1">
      <alignment/>
    </xf>
    <xf numFmtId="0" fontId="14" fillId="5" borderId="4" xfId="0" applyFont="1" applyFill="1" applyBorder="1" applyAlignment="1">
      <alignment horizontal="right"/>
    </xf>
    <xf numFmtId="0" fontId="16" fillId="0" borderId="1" xfId="0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4" fontId="16" fillId="0" borderId="2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14" fontId="16" fillId="0" borderId="12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14" fontId="16" fillId="0" borderId="3" xfId="0" applyNumberFormat="1" applyFont="1" applyBorder="1" applyAlignment="1">
      <alignment horizontal="center"/>
    </xf>
    <xf numFmtId="4" fontId="16" fillId="0" borderId="3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14" fontId="16" fillId="0" borderId="5" xfId="0" applyNumberFormat="1" applyFont="1" applyBorder="1" applyAlignment="1">
      <alignment horizontal="center"/>
    </xf>
    <xf numFmtId="4" fontId="16" fillId="0" borderId="5" xfId="0" applyNumberFormat="1" applyFont="1" applyBorder="1" applyAlignment="1">
      <alignment horizontal="center"/>
    </xf>
    <xf numFmtId="0" fontId="6" fillId="7" borderId="9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9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0" fillId="0" borderId="15" xfId="0" applyBorder="1" applyAlignment="1">
      <alignment/>
    </xf>
    <xf numFmtId="0" fontId="6" fillId="0" borderId="9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showGridLines="0" tabSelected="1" workbookViewId="0" topLeftCell="A1">
      <selection activeCell="C14" sqref="C14"/>
    </sheetView>
  </sheetViews>
  <sheetFormatPr defaultColWidth="9.140625" defaultRowHeight="12.75"/>
  <cols>
    <col min="1" max="1" width="3.7109375" style="0" customWidth="1"/>
    <col min="2" max="2" width="19.28125" style="0" customWidth="1"/>
    <col min="3" max="3" width="12.140625" style="0" customWidth="1"/>
    <col min="4" max="4" width="13.7109375" style="0" customWidth="1"/>
    <col min="5" max="6" width="11.421875" style="0" customWidth="1"/>
    <col min="7" max="7" width="13.00390625" style="0" customWidth="1"/>
  </cols>
  <sheetData>
    <row r="1" spans="1:7" ht="17.25">
      <c r="A1" s="30" t="s">
        <v>0</v>
      </c>
      <c r="B1" s="30"/>
      <c r="C1" s="2"/>
      <c r="D1" s="2"/>
      <c r="E1" s="2"/>
      <c r="F1" s="2"/>
      <c r="G1" s="20"/>
    </row>
    <row r="2" ht="12.75">
      <c r="G2" s="21"/>
    </row>
    <row r="3" spans="1:7" ht="12.75">
      <c r="A3" s="15"/>
      <c r="B3" s="18" t="s">
        <v>1</v>
      </c>
      <c r="C3" s="19" t="s">
        <v>32</v>
      </c>
      <c r="D3" s="5"/>
      <c r="G3" s="21"/>
    </row>
    <row r="4" spans="2:7" ht="12.75">
      <c r="B4" s="18" t="s">
        <v>2</v>
      </c>
      <c r="C4" s="19" t="s">
        <v>33</v>
      </c>
      <c r="D4" s="5"/>
      <c r="G4" s="21"/>
    </row>
    <row r="5" spans="4:7" ht="15" customHeight="1">
      <c r="D5" s="5"/>
      <c r="G5" s="21"/>
    </row>
    <row r="6" spans="1:7" ht="17.25">
      <c r="A6" s="30" t="s">
        <v>3</v>
      </c>
      <c r="B6" s="30"/>
      <c r="C6" s="2"/>
      <c r="D6" s="2"/>
      <c r="E6" s="2"/>
      <c r="F6" s="2"/>
      <c r="G6" s="20"/>
    </row>
    <row r="7" spans="1:7" ht="12.75">
      <c r="A7" s="57" t="s">
        <v>4</v>
      </c>
      <c r="B7" s="58"/>
      <c r="C7" s="59"/>
      <c r="E7" s="57" t="s">
        <v>5</v>
      </c>
      <c r="F7" s="58"/>
      <c r="G7" s="59"/>
    </row>
    <row r="8" spans="1:7" ht="12.75">
      <c r="A8" s="1"/>
      <c r="B8" s="9" t="s">
        <v>6</v>
      </c>
      <c r="C8" s="31">
        <v>0</v>
      </c>
      <c r="E8" s="63" t="s">
        <v>7</v>
      </c>
      <c r="F8" s="59"/>
      <c r="G8" s="16"/>
    </row>
    <row r="9" spans="1:7" ht="13.5" thickBot="1">
      <c r="A9" s="1"/>
      <c r="B9" s="9" t="s">
        <v>8</v>
      </c>
      <c r="C9" s="32">
        <v>0</v>
      </c>
      <c r="E9" s="64" t="s">
        <v>9</v>
      </c>
      <c r="F9" s="65"/>
      <c r="G9" s="17">
        <v>1</v>
      </c>
    </row>
    <row r="10" spans="1:7" ht="12.75">
      <c r="A10" s="1"/>
      <c r="B10" s="9" t="s">
        <v>10</v>
      </c>
      <c r="C10" s="33"/>
      <c r="D10" s="27" t="s">
        <v>11</v>
      </c>
      <c r="E10" s="1"/>
      <c r="F10" s="1"/>
      <c r="G10" s="22"/>
    </row>
    <row r="11" spans="1:7" ht="12.75">
      <c r="A11" s="1"/>
      <c r="B11" s="9" t="s">
        <v>12</v>
      </c>
      <c r="C11" s="33">
        <v>12</v>
      </c>
      <c r="D11" s="28"/>
      <c r="E11" s="1"/>
      <c r="F11" s="1"/>
      <c r="G11" s="22"/>
    </row>
    <row r="12" spans="1:7" ht="13.5" thickBot="1">
      <c r="A12" s="1"/>
      <c r="B12" s="9" t="s">
        <v>13</v>
      </c>
      <c r="C12" s="34">
        <v>36901</v>
      </c>
      <c r="D12" s="29" t="s">
        <v>34</v>
      </c>
      <c r="E12" s="1"/>
      <c r="F12" s="1"/>
      <c r="G12" s="22"/>
    </row>
    <row r="13" spans="1:7" ht="15.75" customHeight="1">
      <c r="A13" s="57" t="s">
        <v>14</v>
      </c>
      <c r="B13" s="58"/>
      <c r="C13" s="58"/>
      <c r="D13" s="62"/>
      <c r="E13" s="58"/>
      <c r="F13" s="58"/>
      <c r="G13" s="59"/>
    </row>
    <row r="14" spans="1:7" ht="12.75">
      <c r="A14" s="1"/>
      <c r="B14" s="14" t="s">
        <v>15</v>
      </c>
      <c r="C14" s="35"/>
      <c r="D14" s="10" t="s">
        <v>16</v>
      </c>
      <c r="E14" s="11"/>
      <c r="F14" s="11"/>
      <c r="G14" s="23"/>
    </row>
    <row r="15" spans="1:7" ht="12.75">
      <c r="A15" s="1"/>
      <c r="B15" s="14" t="s">
        <v>17</v>
      </c>
      <c r="C15" s="36" t="e">
        <f>PMT(Periodic_rate,Total_payments,-Loan_amount)</f>
        <v>#DIV/0!</v>
      </c>
      <c r="D15" s="12" t="s">
        <v>18</v>
      </c>
      <c r="E15" s="13"/>
      <c r="F15" s="13"/>
      <c r="G15" s="24"/>
    </row>
    <row r="16" spans="1:7" ht="16.5" customHeight="1">
      <c r="A16" s="57" t="s">
        <v>19</v>
      </c>
      <c r="B16" s="58"/>
      <c r="C16" s="58"/>
      <c r="D16" s="58"/>
      <c r="E16" s="58"/>
      <c r="F16" s="58"/>
      <c r="G16" s="59"/>
    </row>
    <row r="17" spans="1:7" ht="12.75">
      <c r="A17" s="60" t="s">
        <v>20</v>
      </c>
      <c r="B17" s="59"/>
      <c r="C17" s="37" t="e">
        <f>IF(Entered_payment=0,Calculated_payment,Entered_payment)</f>
        <v>#DIV/0!</v>
      </c>
      <c r="D17" s="60" t="str">
        <f>"Beginning balance at payment "&amp;TEXT(First_payment_no,"0")&amp;":"</f>
        <v>Beginning balance at payment 1:</v>
      </c>
      <c r="E17" s="58"/>
      <c r="F17" s="59"/>
      <c r="G17" s="37" t="e">
        <f>FV(Annual_interest_rate/Payments_per_year,First_payment_no-1,Pmt_to_use,-Loan_amount)</f>
        <v>#DIV/0!</v>
      </c>
    </row>
    <row r="18" spans="1:7" ht="12.75">
      <c r="A18" s="61" t="s">
        <v>21</v>
      </c>
      <c r="B18" s="59"/>
      <c r="C18" s="38">
        <v>1</v>
      </c>
      <c r="D18" s="60" t="str">
        <f>"Cumulative interest prior to payment "&amp;TEXT(First_payment_no,"0")&amp;":"</f>
        <v>Cumulative interest prior to payment 1:</v>
      </c>
      <c r="E18" s="58"/>
      <c r="F18" s="59"/>
      <c r="G18" s="37" t="e">
        <f>Pmt_to_use*(First_payment_no-1)-(Loan_amount-Table_beg_bal)</f>
        <v>#DIV/0!</v>
      </c>
    </row>
    <row r="19" spans="2:7" ht="12.75">
      <c r="B19" s="4"/>
      <c r="C19" s="3"/>
      <c r="F19" s="4"/>
      <c r="G19" s="25"/>
    </row>
    <row r="20" spans="1:7" ht="17.25">
      <c r="A20" s="2" t="s">
        <v>22</v>
      </c>
      <c r="B20" s="2"/>
      <c r="C20" s="2"/>
      <c r="D20" s="2"/>
      <c r="E20" s="2"/>
      <c r="F20" s="2"/>
      <c r="G20" s="20"/>
    </row>
    <row r="21" ht="12.75">
      <c r="G21" s="26"/>
    </row>
    <row r="22" spans="1:7" s="1" customFormat="1" ht="12">
      <c r="A22" s="7"/>
      <c r="B22" s="7" t="s">
        <v>23</v>
      </c>
      <c r="C22" s="7" t="s">
        <v>24</v>
      </c>
      <c r="D22" s="7"/>
      <c r="E22" s="7"/>
      <c r="F22" s="7" t="s">
        <v>25</v>
      </c>
      <c r="G22" s="7" t="s">
        <v>26</v>
      </c>
    </row>
    <row r="23" spans="1:7" s="1" customFormat="1" ht="12">
      <c r="A23" s="8" t="s">
        <v>27</v>
      </c>
      <c r="B23" s="8" t="s">
        <v>28</v>
      </c>
      <c r="C23" s="8" t="s">
        <v>29</v>
      </c>
      <c r="D23" s="8" t="s">
        <v>30</v>
      </c>
      <c r="E23" s="8" t="s">
        <v>31</v>
      </c>
      <c r="F23" s="8" t="s">
        <v>29</v>
      </c>
      <c r="G23" s="8" t="s">
        <v>30</v>
      </c>
    </row>
    <row r="24" spans="1:7" s="1" customFormat="1" ht="11.25">
      <c r="A24" s="39">
        <f>IF(First_payment_no&lt;Total_payments,First_payment_no,"")</f>
      </c>
      <c r="B24" s="40">
        <f aca="true" t="shared" si="0" ref="B24:B71">Show.Date</f>
      </c>
      <c r="C24" s="41">
        <f>IF(A24&lt;&gt;"",IF(Table_beg_bal&lt;0,0,Table_beg_bal),"")</f>
      </c>
      <c r="D24" s="41">
        <f aca="true" t="shared" si="1" ref="D24:D71">Interest</f>
      </c>
      <c r="E24" s="41">
        <f aca="true" t="shared" si="2" ref="E24:E71">Principal</f>
      </c>
      <c r="F24" s="41">
        <f aca="true" t="shared" si="3" ref="F24:F71">Ending.Balance</f>
      </c>
      <c r="G24" s="41">
        <f>IF(A24&lt;&gt;"",D24+Table_prior_interest,"")</f>
      </c>
    </row>
    <row r="25" spans="1:7" s="1" customFormat="1" ht="11.25">
      <c r="A25" s="42">
        <f aca="true" t="shared" si="4" ref="A25:A71">payment.Num</f>
      </c>
      <c r="B25" s="43">
        <f t="shared" si="0"/>
      </c>
      <c r="C25" s="44">
        <f aca="true" t="shared" si="5" ref="C25:C71">Beg.Bal</f>
      </c>
      <c r="D25" s="44">
        <f t="shared" si="1"/>
      </c>
      <c r="E25" s="44">
        <f t="shared" si="2"/>
      </c>
      <c r="F25" s="44">
        <f t="shared" si="3"/>
      </c>
      <c r="G25" s="44">
        <f aca="true" t="shared" si="6" ref="G25:G71">Cum.Interest</f>
      </c>
    </row>
    <row r="26" spans="1:7" s="1" customFormat="1" ht="11.25">
      <c r="A26" s="45">
        <f t="shared" si="4"/>
      </c>
      <c r="B26" s="46">
        <f t="shared" si="0"/>
      </c>
      <c r="C26" s="47">
        <f t="shared" si="5"/>
      </c>
      <c r="D26" s="47">
        <f t="shared" si="1"/>
      </c>
      <c r="E26" s="47">
        <f t="shared" si="2"/>
      </c>
      <c r="F26" s="47">
        <f t="shared" si="3"/>
      </c>
      <c r="G26" s="47">
        <f t="shared" si="6"/>
      </c>
    </row>
    <row r="27" spans="1:7" s="1" customFormat="1" ht="11.25">
      <c r="A27" s="39">
        <f t="shared" si="4"/>
      </c>
      <c r="B27" s="40">
        <f t="shared" si="0"/>
      </c>
      <c r="C27" s="41">
        <f t="shared" si="5"/>
      </c>
      <c r="D27" s="41">
        <f t="shared" si="1"/>
      </c>
      <c r="E27" s="41">
        <f t="shared" si="2"/>
      </c>
      <c r="F27" s="41">
        <f t="shared" si="3"/>
      </c>
      <c r="G27" s="41">
        <f t="shared" si="6"/>
      </c>
    </row>
    <row r="28" spans="1:7" s="1" customFormat="1" ht="11.25">
      <c r="A28" s="42">
        <f t="shared" si="4"/>
      </c>
      <c r="B28" s="43">
        <f t="shared" si="0"/>
      </c>
      <c r="C28" s="44">
        <f t="shared" si="5"/>
      </c>
      <c r="D28" s="44">
        <f t="shared" si="1"/>
      </c>
      <c r="E28" s="44">
        <f t="shared" si="2"/>
      </c>
      <c r="F28" s="44">
        <f t="shared" si="3"/>
      </c>
      <c r="G28" s="44">
        <f t="shared" si="6"/>
      </c>
    </row>
    <row r="29" spans="1:7" s="1" customFormat="1" ht="11.25">
      <c r="A29" s="45">
        <f t="shared" si="4"/>
      </c>
      <c r="B29" s="46">
        <f t="shared" si="0"/>
      </c>
      <c r="C29" s="47">
        <f t="shared" si="5"/>
      </c>
      <c r="D29" s="47">
        <f t="shared" si="1"/>
      </c>
      <c r="E29" s="47">
        <f t="shared" si="2"/>
      </c>
      <c r="F29" s="47">
        <f t="shared" si="3"/>
      </c>
      <c r="G29" s="47">
        <f t="shared" si="6"/>
      </c>
    </row>
    <row r="30" spans="1:7" s="1" customFormat="1" ht="11.25">
      <c r="A30" s="39">
        <f t="shared" si="4"/>
      </c>
      <c r="B30" s="40">
        <f t="shared" si="0"/>
      </c>
      <c r="C30" s="41">
        <f t="shared" si="5"/>
      </c>
      <c r="D30" s="41">
        <f t="shared" si="1"/>
      </c>
      <c r="E30" s="41">
        <f t="shared" si="2"/>
      </c>
      <c r="F30" s="41">
        <f t="shared" si="3"/>
      </c>
      <c r="G30" s="41">
        <f t="shared" si="6"/>
      </c>
    </row>
    <row r="31" spans="1:7" s="1" customFormat="1" ht="11.25">
      <c r="A31" s="42">
        <f t="shared" si="4"/>
      </c>
      <c r="B31" s="43">
        <f t="shared" si="0"/>
      </c>
      <c r="C31" s="44">
        <f t="shared" si="5"/>
      </c>
      <c r="D31" s="44">
        <f t="shared" si="1"/>
      </c>
      <c r="E31" s="44">
        <f t="shared" si="2"/>
      </c>
      <c r="F31" s="44">
        <f t="shared" si="3"/>
      </c>
      <c r="G31" s="44">
        <f t="shared" si="6"/>
      </c>
    </row>
    <row r="32" spans="1:7" s="1" customFormat="1" ht="11.25">
      <c r="A32" s="45">
        <f t="shared" si="4"/>
      </c>
      <c r="B32" s="46">
        <f t="shared" si="0"/>
      </c>
      <c r="C32" s="47">
        <f t="shared" si="5"/>
      </c>
      <c r="D32" s="47">
        <f t="shared" si="1"/>
      </c>
      <c r="E32" s="47">
        <f t="shared" si="2"/>
      </c>
      <c r="F32" s="47">
        <f t="shared" si="3"/>
      </c>
      <c r="G32" s="47">
        <f t="shared" si="6"/>
      </c>
    </row>
    <row r="33" spans="1:7" s="1" customFormat="1" ht="11.25">
      <c r="A33" s="39">
        <f t="shared" si="4"/>
      </c>
      <c r="B33" s="40">
        <f t="shared" si="0"/>
      </c>
      <c r="C33" s="41">
        <f t="shared" si="5"/>
      </c>
      <c r="D33" s="41">
        <f t="shared" si="1"/>
      </c>
      <c r="E33" s="41">
        <f t="shared" si="2"/>
      </c>
      <c r="F33" s="41">
        <f t="shared" si="3"/>
      </c>
      <c r="G33" s="41">
        <f t="shared" si="6"/>
      </c>
    </row>
    <row r="34" spans="1:7" s="1" customFormat="1" ht="11.25">
      <c r="A34" s="42">
        <f t="shared" si="4"/>
      </c>
      <c r="B34" s="43">
        <f t="shared" si="0"/>
      </c>
      <c r="C34" s="44">
        <f t="shared" si="5"/>
      </c>
      <c r="D34" s="44">
        <f t="shared" si="1"/>
      </c>
      <c r="E34" s="44">
        <f t="shared" si="2"/>
      </c>
      <c r="F34" s="44">
        <f t="shared" si="3"/>
      </c>
      <c r="G34" s="44">
        <f t="shared" si="6"/>
      </c>
    </row>
    <row r="35" spans="1:7" s="1" customFormat="1" ht="11.25">
      <c r="A35" s="45">
        <f t="shared" si="4"/>
      </c>
      <c r="B35" s="46">
        <f t="shared" si="0"/>
      </c>
      <c r="C35" s="47">
        <f t="shared" si="5"/>
      </c>
      <c r="D35" s="47">
        <f t="shared" si="1"/>
      </c>
      <c r="E35" s="47">
        <f t="shared" si="2"/>
      </c>
      <c r="F35" s="47">
        <f t="shared" si="3"/>
      </c>
      <c r="G35" s="47">
        <f t="shared" si="6"/>
      </c>
    </row>
    <row r="36" spans="1:7" s="1" customFormat="1" ht="11.25">
      <c r="A36" s="39">
        <f t="shared" si="4"/>
      </c>
      <c r="B36" s="40">
        <f t="shared" si="0"/>
      </c>
      <c r="C36" s="41">
        <f t="shared" si="5"/>
      </c>
      <c r="D36" s="41">
        <f t="shared" si="1"/>
      </c>
      <c r="E36" s="41">
        <f t="shared" si="2"/>
      </c>
      <c r="F36" s="41">
        <f t="shared" si="3"/>
      </c>
      <c r="G36" s="41">
        <f t="shared" si="6"/>
      </c>
    </row>
    <row r="37" spans="1:7" s="1" customFormat="1" ht="11.25">
      <c r="A37" s="42">
        <f t="shared" si="4"/>
      </c>
      <c r="B37" s="43">
        <f t="shared" si="0"/>
      </c>
      <c r="C37" s="44">
        <f t="shared" si="5"/>
      </c>
      <c r="D37" s="44">
        <f t="shared" si="1"/>
      </c>
      <c r="E37" s="44">
        <f t="shared" si="2"/>
      </c>
      <c r="F37" s="44">
        <f t="shared" si="3"/>
      </c>
      <c r="G37" s="44">
        <f t="shared" si="6"/>
      </c>
    </row>
    <row r="38" spans="1:7" s="1" customFormat="1" ht="11.25">
      <c r="A38" s="45">
        <f t="shared" si="4"/>
      </c>
      <c r="B38" s="46">
        <f t="shared" si="0"/>
      </c>
      <c r="C38" s="47">
        <f t="shared" si="5"/>
      </c>
      <c r="D38" s="47">
        <f t="shared" si="1"/>
      </c>
      <c r="E38" s="47">
        <f t="shared" si="2"/>
      </c>
      <c r="F38" s="47">
        <f t="shared" si="3"/>
      </c>
      <c r="G38" s="47">
        <f t="shared" si="6"/>
      </c>
    </row>
    <row r="39" spans="1:7" s="1" customFormat="1" ht="11.25">
      <c r="A39" s="39">
        <f t="shared" si="4"/>
      </c>
      <c r="B39" s="40">
        <f t="shared" si="0"/>
      </c>
      <c r="C39" s="41">
        <f t="shared" si="5"/>
      </c>
      <c r="D39" s="41">
        <f t="shared" si="1"/>
      </c>
      <c r="E39" s="41">
        <f t="shared" si="2"/>
      </c>
      <c r="F39" s="41">
        <f t="shared" si="3"/>
      </c>
      <c r="G39" s="41">
        <f t="shared" si="6"/>
      </c>
    </row>
    <row r="40" spans="1:7" s="1" customFormat="1" ht="11.25">
      <c r="A40" s="42">
        <f t="shared" si="4"/>
      </c>
      <c r="B40" s="43">
        <f t="shared" si="0"/>
      </c>
      <c r="C40" s="44">
        <f t="shared" si="5"/>
      </c>
      <c r="D40" s="44">
        <f t="shared" si="1"/>
      </c>
      <c r="E40" s="44">
        <f t="shared" si="2"/>
      </c>
      <c r="F40" s="44">
        <f t="shared" si="3"/>
      </c>
      <c r="G40" s="44">
        <f t="shared" si="6"/>
      </c>
    </row>
    <row r="41" spans="1:7" s="1" customFormat="1" ht="11.25">
      <c r="A41" s="45">
        <f t="shared" si="4"/>
      </c>
      <c r="B41" s="46">
        <f t="shared" si="0"/>
      </c>
      <c r="C41" s="47">
        <f t="shared" si="5"/>
      </c>
      <c r="D41" s="47">
        <f t="shared" si="1"/>
      </c>
      <c r="E41" s="47">
        <f t="shared" si="2"/>
      </c>
      <c r="F41" s="47">
        <f t="shared" si="3"/>
      </c>
      <c r="G41" s="47">
        <f t="shared" si="6"/>
      </c>
    </row>
    <row r="42" spans="1:7" s="1" customFormat="1" ht="11.25">
      <c r="A42" s="42">
        <f t="shared" si="4"/>
      </c>
      <c r="B42" s="43">
        <f t="shared" si="0"/>
      </c>
      <c r="C42" s="44">
        <f t="shared" si="5"/>
      </c>
      <c r="D42" s="44">
        <f t="shared" si="1"/>
      </c>
      <c r="E42" s="44">
        <f t="shared" si="2"/>
      </c>
      <c r="F42" s="44">
        <f t="shared" si="3"/>
      </c>
      <c r="G42" s="44">
        <f t="shared" si="6"/>
      </c>
    </row>
    <row r="43" spans="1:7" s="1" customFormat="1" ht="11.25">
      <c r="A43" s="42">
        <f t="shared" si="4"/>
      </c>
      <c r="B43" s="43">
        <f t="shared" si="0"/>
      </c>
      <c r="C43" s="44">
        <f t="shared" si="5"/>
      </c>
      <c r="D43" s="44">
        <f t="shared" si="1"/>
      </c>
      <c r="E43" s="44">
        <f t="shared" si="2"/>
      </c>
      <c r="F43" s="44">
        <f t="shared" si="3"/>
      </c>
      <c r="G43" s="44">
        <f t="shared" si="6"/>
      </c>
    </row>
    <row r="44" spans="1:7" s="1" customFormat="1" ht="11.25">
      <c r="A44" s="45">
        <f t="shared" si="4"/>
      </c>
      <c r="B44" s="46">
        <f t="shared" si="0"/>
      </c>
      <c r="C44" s="47">
        <f t="shared" si="5"/>
      </c>
      <c r="D44" s="47">
        <f t="shared" si="1"/>
      </c>
      <c r="E44" s="47">
        <f t="shared" si="2"/>
      </c>
      <c r="F44" s="47">
        <f t="shared" si="3"/>
      </c>
      <c r="G44" s="47">
        <f t="shared" si="6"/>
      </c>
    </row>
    <row r="45" spans="1:7" s="1" customFormat="1" ht="11.25">
      <c r="A45" s="42">
        <f t="shared" si="4"/>
      </c>
      <c r="B45" s="43">
        <f t="shared" si="0"/>
      </c>
      <c r="C45" s="44">
        <f t="shared" si="5"/>
      </c>
      <c r="D45" s="44">
        <f t="shared" si="1"/>
      </c>
      <c r="E45" s="44">
        <f t="shared" si="2"/>
      </c>
      <c r="F45" s="44">
        <f t="shared" si="3"/>
      </c>
      <c r="G45" s="44">
        <f t="shared" si="6"/>
      </c>
    </row>
    <row r="46" spans="1:7" s="1" customFormat="1" ht="11.25">
      <c r="A46" s="42">
        <f t="shared" si="4"/>
      </c>
      <c r="B46" s="43">
        <f t="shared" si="0"/>
      </c>
      <c r="C46" s="44">
        <f t="shared" si="5"/>
      </c>
      <c r="D46" s="44">
        <f t="shared" si="1"/>
      </c>
      <c r="E46" s="44">
        <f t="shared" si="2"/>
      </c>
      <c r="F46" s="44">
        <f t="shared" si="3"/>
      </c>
      <c r="G46" s="44">
        <f t="shared" si="6"/>
      </c>
    </row>
    <row r="47" spans="1:7" s="1" customFormat="1" ht="11.25">
      <c r="A47" s="45">
        <f t="shared" si="4"/>
      </c>
      <c r="B47" s="46">
        <f t="shared" si="0"/>
      </c>
      <c r="C47" s="47">
        <f t="shared" si="5"/>
      </c>
      <c r="D47" s="47">
        <f t="shared" si="1"/>
      </c>
      <c r="E47" s="47">
        <f t="shared" si="2"/>
      </c>
      <c r="F47" s="47">
        <f t="shared" si="3"/>
      </c>
      <c r="G47" s="47">
        <f t="shared" si="6"/>
      </c>
    </row>
    <row r="48" spans="1:7" s="1" customFormat="1" ht="11.25">
      <c r="A48" s="42">
        <f t="shared" si="4"/>
      </c>
      <c r="B48" s="43">
        <f t="shared" si="0"/>
      </c>
      <c r="C48" s="44">
        <f t="shared" si="5"/>
      </c>
      <c r="D48" s="44">
        <f t="shared" si="1"/>
      </c>
      <c r="E48" s="44">
        <f t="shared" si="2"/>
      </c>
      <c r="F48" s="44">
        <f t="shared" si="3"/>
      </c>
      <c r="G48" s="44">
        <f t="shared" si="6"/>
      </c>
    </row>
    <row r="49" spans="1:7" s="1" customFormat="1" ht="11.25">
      <c r="A49" s="42">
        <f t="shared" si="4"/>
      </c>
      <c r="B49" s="43">
        <f t="shared" si="0"/>
      </c>
      <c r="C49" s="44">
        <f t="shared" si="5"/>
      </c>
      <c r="D49" s="44">
        <f t="shared" si="1"/>
      </c>
      <c r="E49" s="44">
        <f t="shared" si="2"/>
      </c>
      <c r="F49" s="44">
        <f t="shared" si="3"/>
      </c>
      <c r="G49" s="44">
        <f t="shared" si="6"/>
      </c>
    </row>
    <row r="50" spans="1:7" s="1" customFormat="1" ht="11.25">
      <c r="A50" s="45">
        <f t="shared" si="4"/>
      </c>
      <c r="B50" s="46">
        <f t="shared" si="0"/>
      </c>
      <c r="C50" s="47">
        <f t="shared" si="5"/>
      </c>
      <c r="D50" s="47">
        <f t="shared" si="1"/>
      </c>
      <c r="E50" s="47">
        <f t="shared" si="2"/>
      </c>
      <c r="F50" s="47">
        <f t="shared" si="3"/>
      </c>
      <c r="G50" s="47">
        <f t="shared" si="6"/>
      </c>
    </row>
    <row r="51" spans="1:7" s="1" customFormat="1" ht="11.25">
      <c r="A51" s="42">
        <f t="shared" si="4"/>
      </c>
      <c r="B51" s="43">
        <f t="shared" si="0"/>
      </c>
      <c r="C51" s="44">
        <f t="shared" si="5"/>
      </c>
      <c r="D51" s="44">
        <f t="shared" si="1"/>
      </c>
      <c r="E51" s="44">
        <f t="shared" si="2"/>
      </c>
      <c r="F51" s="44">
        <f t="shared" si="3"/>
      </c>
      <c r="G51" s="44">
        <f t="shared" si="6"/>
      </c>
    </row>
    <row r="52" spans="1:7" s="1" customFormat="1" ht="11.25">
      <c r="A52" s="42">
        <f t="shared" si="4"/>
      </c>
      <c r="B52" s="43">
        <f t="shared" si="0"/>
      </c>
      <c r="C52" s="44">
        <f t="shared" si="5"/>
      </c>
      <c r="D52" s="44">
        <f t="shared" si="1"/>
      </c>
      <c r="E52" s="44">
        <f t="shared" si="2"/>
      </c>
      <c r="F52" s="44">
        <f t="shared" si="3"/>
      </c>
      <c r="G52" s="44">
        <f t="shared" si="6"/>
      </c>
    </row>
    <row r="53" spans="1:7" s="1" customFormat="1" ht="11.25">
      <c r="A53" s="45">
        <f t="shared" si="4"/>
      </c>
      <c r="B53" s="46">
        <f t="shared" si="0"/>
      </c>
      <c r="C53" s="47">
        <f t="shared" si="5"/>
      </c>
      <c r="D53" s="47">
        <f t="shared" si="1"/>
      </c>
      <c r="E53" s="47">
        <f t="shared" si="2"/>
      </c>
      <c r="F53" s="47">
        <f t="shared" si="3"/>
      </c>
      <c r="G53" s="47">
        <f t="shared" si="6"/>
      </c>
    </row>
    <row r="54" spans="1:7" s="1" customFormat="1" ht="11.25">
      <c r="A54" s="42">
        <f t="shared" si="4"/>
      </c>
      <c r="B54" s="43">
        <f t="shared" si="0"/>
      </c>
      <c r="C54" s="44">
        <f t="shared" si="5"/>
      </c>
      <c r="D54" s="44">
        <f t="shared" si="1"/>
      </c>
      <c r="E54" s="44">
        <f t="shared" si="2"/>
      </c>
      <c r="F54" s="44">
        <f t="shared" si="3"/>
      </c>
      <c r="G54" s="44">
        <f t="shared" si="6"/>
      </c>
    </row>
    <row r="55" spans="1:7" s="1" customFormat="1" ht="11.25">
      <c r="A55" s="42">
        <f t="shared" si="4"/>
      </c>
      <c r="B55" s="43">
        <f t="shared" si="0"/>
      </c>
      <c r="C55" s="44">
        <f t="shared" si="5"/>
      </c>
      <c r="D55" s="44">
        <f t="shared" si="1"/>
      </c>
      <c r="E55" s="44">
        <f t="shared" si="2"/>
      </c>
      <c r="F55" s="44">
        <f t="shared" si="3"/>
      </c>
      <c r="G55" s="44">
        <f t="shared" si="6"/>
      </c>
    </row>
    <row r="56" spans="1:7" s="1" customFormat="1" ht="11.25">
      <c r="A56" s="45">
        <f t="shared" si="4"/>
      </c>
      <c r="B56" s="46">
        <f t="shared" si="0"/>
      </c>
      <c r="C56" s="47">
        <f t="shared" si="5"/>
      </c>
      <c r="D56" s="47">
        <f t="shared" si="1"/>
      </c>
      <c r="E56" s="47">
        <f t="shared" si="2"/>
      </c>
      <c r="F56" s="47">
        <f t="shared" si="3"/>
      </c>
      <c r="G56" s="47">
        <f t="shared" si="6"/>
      </c>
    </row>
    <row r="57" spans="1:7" s="1" customFormat="1" ht="11.25">
      <c r="A57" s="42">
        <f t="shared" si="4"/>
      </c>
      <c r="B57" s="43">
        <f t="shared" si="0"/>
      </c>
      <c r="C57" s="44">
        <f t="shared" si="5"/>
      </c>
      <c r="D57" s="44">
        <f t="shared" si="1"/>
      </c>
      <c r="E57" s="44">
        <f t="shared" si="2"/>
      </c>
      <c r="F57" s="44">
        <f t="shared" si="3"/>
      </c>
      <c r="G57" s="44">
        <f t="shared" si="6"/>
      </c>
    </row>
    <row r="58" spans="1:7" s="1" customFormat="1" ht="11.25">
      <c r="A58" s="42">
        <f t="shared" si="4"/>
      </c>
      <c r="B58" s="43">
        <f t="shared" si="0"/>
      </c>
      <c r="C58" s="44">
        <f t="shared" si="5"/>
      </c>
      <c r="D58" s="44">
        <f t="shared" si="1"/>
      </c>
      <c r="E58" s="44">
        <f t="shared" si="2"/>
      </c>
      <c r="F58" s="44">
        <f t="shared" si="3"/>
      </c>
      <c r="G58" s="44">
        <f t="shared" si="6"/>
      </c>
    </row>
    <row r="59" spans="1:7" s="1" customFormat="1" ht="11.25">
      <c r="A59" s="45">
        <f t="shared" si="4"/>
      </c>
      <c r="B59" s="46">
        <f t="shared" si="0"/>
      </c>
      <c r="C59" s="47">
        <f t="shared" si="5"/>
      </c>
      <c r="D59" s="47">
        <f t="shared" si="1"/>
      </c>
      <c r="E59" s="47">
        <f t="shared" si="2"/>
      </c>
      <c r="F59" s="47">
        <f t="shared" si="3"/>
      </c>
      <c r="G59" s="47">
        <f t="shared" si="6"/>
      </c>
    </row>
    <row r="60" spans="1:7" s="1" customFormat="1" ht="11.25">
      <c r="A60" s="42">
        <f t="shared" si="4"/>
      </c>
      <c r="B60" s="43">
        <f t="shared" si="0"/>
      </c>
      <c r="C60" s="44">
        <f t="shared" si="5"/>
      </c>
      <c r="D60" s="44">
        <f t="shared" si="1"/>
      </c>
      <c r="E60" s="44">
        <f t="shared" si="2"/>
      </c>
      <c r="F60" s="44">
        <f t="shared" si="3"/>
      </c>
      <c r="G60" s="44">
        <f t="shared" si="6"/>
      </c>
    </row>
    <row r="61" spans="1:7" s="1" customFormat="1" ht="11.25">
      <c r="A61" s="42">
        <f t="shared" si="4"/>
      </c>
      <c r="B61" s="43">
        <f t="shared" si="0"/>
      </c>
      <c r="C61" s="44">
        <f t="shared" si="5"/>
      </c>
      <c r="D61" s="44">
        <f t="shared" si="1"/>
      </c>
      <c r="E61" s="44">
        <f t="shared" si="2"/>
      </c>
      <c r="F61" s="44">
        <f t="shared" si="3"/>
      </c>
      <c r="G61" s="44">
        <f t="shared" si="6"/>
      </c>
    </row>
    <row r="62" spans="1:7" s="1" customFormat="1" ht="11.25">
      <c r="A62" s="45">
        <f t="shared" si="4"/>
      </c>
      <c r="B62" s="46">
        <f t="shared" si="0"/>
      </c>
      <c r="C62" s="47">
        <f t="shared" si="5"/>
      </c>
      <c r="D62" s="47">
        <f t="shared" si="1"/>
      </c>
      <c r="E62" s="47">
        <f t="shared" si="2"/>
      </c>
      <c r="F62" s="47">
        <f t="shared" si="3"/>
      </c>
      <c r="G62" s="47">
        <f t="shared" si="6"/>
      </c>
    </row>
    <row r="63" spans="1:7" s="1" customFormat="1" ht="11.25">
      <c r="A63" s="42">
        <f t="shared" si="4"/>
      </c>
      <c r="B63" s="43">
        <f t="shared" si="0"/>
      </c>
      <c r="C63" s="44">
        <f t="shared" si="5"/>
      </c>
      <c r="D63" s="44">
        <f t="shared" si="1"/>
      </c>
      <c r="E63" s="44">
        <f t="shared" si="2"/>
      </c>
      <c r="F63" s="44">
        <f t="shared" si="3"/>
      </c>
      <c r="G63" s="44">
        <f t="shared" si="6"/>
      </c>
    </row>
    <row r="64" spans="1:7" s="1" customFormat="1" ht="11.25">
      <c r="A64" s="42">
        <f t="shared" si="4"/>
      </c>
      <c r="B64" s="43">
        <f t="shared" si="0"/>
      </c>
      <c r="C64" s="44">
        <f t="shared" si="5"/>
      </c>
      <c r="D64" s="44">
        <f t="shared" si="1"/>
      </c>
      <c r="E64" s="44">
        <f t="shared" si="2"/>
      </c>
      <c r="F64" s="44">
        <f t="shared" si="3"/>
      </c>
      <c r="G64" s="44">
        <f t="shared" si="6"/>
      </c>
    </row>
    <row r="65" spans="1:7" s="1" customFormat="1" ht="11.25">
      <c r="A65" s="45">
        <f t="shared" si="4"/>
      </c>
      <c r="B65" s="46">
        <f t="shared" si="0"/>
      </c>
      <c r="C65" s="47">
        <f t="shared" si="5"/>
      </c>
      <c r="D65" s="47">
        <f t="shared" si="1"/>
      </c>
      <c r="E65" s="47">
        <f t="shared" si="2"/>
      </c>
      <c r="F65" s="47">
        <f t="shared" si="3"/>
      </c>
      <c r="G65" s="47">
        <f t="shared" si="6"/>
      </c>
    </row>
    <row r="66" spans="1:7" s="1" customFormat="1" ht="11.25">
      <c r="A66" s="42">
        <f t="shared" si="4"/>
      </c>
      <c r="B66" s="43">
        <f t="shared" si="0"/>
      </c>
      <c r="C66" s="44">
        <f t="shared" si="5"/>
      </c>
      <c r="D66" s="44">
        <f t="shared" si="1"/>
      </c>
      <c r="E66" s="44">
        <f t="shared" si="2"/>
      </c>
      <c r="F66" s="44">
        <f t="shared" si="3"/>
      </c>
      <c r="G66" s="44">
        <f t="shared" si="6"/>
      </c>
    </row>
    <row r="67" spans="1:7" s="1" customFormat="1" ht="11.25">
      <c r="A67" s="42">
        <f t="shared" si="4"/>
      </c>
      <c r="B67" s="43">
        <f t="shared" si="0"/>
      </c>
      <c r="C67" s="44">
        <f t="shared" si="5"/>
      </c>
      <c r="D67" s="44">
        <f t="shared" si="1"/>
      </c>
      <c r="E67" s="44">
        <f t="shared" si="2"/>
      </c>
      <c r="F67" s="44">
        <f t="shared" si="3"/>
      </c>
      <c r="G67" s="44">
        <f t="shared" si="6"/>
      </c>
    </row>
    <row r="68" spans="1:7" s="1" customFormat="1" ht="11.25">
      <c r="A68" s="45">
        <f t="shared" si="4"/>
      </c>
      <c r="B68" s="46">
        <f t="shared" si="0"/>
      </c>
      <c r="C68" s="47">
        <f t="shared" si="5"/>
      </c>
      <c r="D68" s="47">
        <f t="shared" si="1"/>
      </c>
      <c r="E68" s="47">
        <f t="shared" si="2"/>
      </c>
      <c r="F68" s="47">
        <f t="shared" si="3"/>
      </c>
      <c r="G68" s="47">
        <f t="shared" si="6"/>
      </c>
    </row>
    <row r="69" spans="1:7" s="1" customFormat="1" ht="11.25">
      <c r="A69" s="42">
        <f t="shared" si="4"/>
      </c>
      <c r="B69" s="43">
        <f t="shared" si="0"/>
      </c>
      <c r="C69" s="44">
        <f t="shared" si="5"/>
      </c>
      <c r="D69" s="44">
        <f t="shared" si="1"/>
      </c>
      <c r="E69" s="44">
        <f t="shared" si="2"/>
      </c>
      <c r="F69" s="44">
        <f t="shared" si="3"/>
      </c>
      <c r="G69" s="44">
        <f t="shared" si="6"/>
      </c>
    </row>
    <row r="70" spans="1:7" s="1" customFormat="1" ht="11.25">
      <c r="A70" s="42">
        <f t="shared" si="4"/>
      </c>
      <c r="B70" s="43">
        <f t="shared" si="0"/>
      </c>
      <c r="C70" s="44">
        <f t="shared" si="5"/>
      </c>
      <c r="D70" s="44">
        <f t="shared" si="1"/>
      </c>
      <c r="E70" s="44">
        <f t="shared" si="2"/>
      </c>
      <c r="F70" s="44">
        <f t="shared" si="3"/>
      </c>
      <c r="G70" s="44">
        <f t="shared" si="6"/>
      </c>
    </row>
    <row r="71" spans="1:7" s="1" customFormat="1" ht="11.25">
      <c r="A71" s="45">
        <f t="shared" si="4"/>
      </c>
      <c r="B71" s="46">
        <f t="shared" si="0"/>
      </c>
      <c r="C71" s="47">
        <f t="shared" si="5"/>
      </c>
      <c r="D71" s="47">
        <f t="shared" si="1"/>
      </c>
      <c r="E71" s="47">
        <f t="shared" si="2"/>
      </c>
      <c r="F71" s="47">
        <f t="shared" si="3"/>
      </c>
      <c r="G71" s="47">
        <f t="shared" si="6"/>
      </c>
    </row>
    <row r="72" spans="1:7" ht="12" customHeight="1">
      <c r="A72" s="48">
        <f aca="true" t="shared" si="7" ref="A72:A83">payment.Num</f>
      </c>
      <c r="B72" s="49">
        <f aca="true" t="shared" si="8" ref="B72:B83">Show.Date</f>
      </c>
      <c r="C72" s="50">
        <f aca="true" t="shared" si="9" ref="C72:C83">Beg.Bal</f>
      </c>
      <c r="D72" s="50">
        <f aca="true" t="shared" si="10" ref="D72:D83">Interest</f>
      </c>
      <c r="E72" s="50">
        <f aca="true" t="shared" si="11" ref="E72:E83">Principal</f>
      </c>
      <c r="F72" s="50">
        <f aca="true" t="shared" si="12" ref="F72:F83">Ending.Balance</f>
      </c>
      <c r="G72" s="50">
        <f aca="true" t="shared" si="13" ref="G72:G83">Cum.Interest</f>
      </c>
    </row>
    <row r="73" spans="1:7" ht="9.75" customHeight="1">
      <c r="A73" s="51">
        <f t="shared" si="7"/>
      </c>
      <c r="B73" s="52">
        <f t="shared" si="8"/>
      </c>
      <c r="C73" s="53">
        <f t="shared" si="9"/>
      </c>
      <c r="D73" s="53">
        <f t="shared" si="10"/>
      </c>
      <c r="E73" s="53">
        <f t="shared" si="11"/>
      </c>
      <c r="F73" s="53">
        <f t="shared" si="12"/>
      </c>
      <c r="G73" s="53">
        <f t="shared" si="13"/>
      </c>
    </row>
    <row r="74" spans="1:7" ht="12" customHeight="1">
      <c r="A74" s="54">
        <f t="shared" si="7"/>
      </c>
      <c r="B74" s="55">
        <f t="shared" si="8"/>
      </c>
      <c r="C74" s="56">
        <f t="shared" si="9"/>
      </c>
      <c r="D74" s="56">
        <f t="shared" si="10"/>
      </c>
      <c r="E74" s="56">
        <f t="shared" si="11"/>
      </c>
      <c r="F74" s="56">
        <f t="shared" si="12"/>
      </c>
      <c r="G74" s="56">
        <f t="shared" si="13"/>
      </c>
    </row>
    <row r="75" spans="1:7" ht="15" customHeight="1">
      <c r="A75" s="48">
        <f t="shared" si="7"/>
      </c>
      <c r="B75" s="49">
        <f t="shared" si="8"/>
      </c>
      <c r="C75" s="50">
        <f t="shared" si="9"/>
      </c>
      <c r="D75" s="50">
        <f t="shared" si="10"/>
      </c>
      <c r="E75" s="50">
        <f t="shared" si="11"/>
      </c>
      <c r="F75" s="50">
        <f t="shared" si="12"/>
      </c>
      <c r="G75" s="50">
        <f t="shared" si="13"/>
      </c>
    </row>
    <row r="76" spans="1:7" ht="12" customHeight="1">
      <c r="A76" s="51">
        <f t="shared" si="7"/>
      </c>
      <c r="B76" s="52">
        <f t="shared" si="8"/>
      </c>
      <c r="C76" s="53">
        <f t="shared" si="9"/>
      </c>
      <c r="D76" s="53">
        <f t="shared" si="10"/>
      </c>
      <c r="E76" s="53">
        <f t="shared" si="11"/>
      </c>
      <c r="F76" s="53">
        <f t="shared" si="12"/>
      </c>
      <c r="G76" s="53">
        <f t="shared" si="13"/>
      </c>
    </row>
    <row r="77" spans="1:7" ht="11.25" customHeight="1">
      <c r="A77" s="54">
        <f t="shared" si="7"/>
      </c>
      <c r="B77" s="55">
        <f t="shared" si="8"/>
      </c>
      <c r="C77" s="56">
        <f t="shared" si="9"/>
      </c>
      <c r="D77" s="56">
        <f t="shared" si="10"/>
      </c>
      <c r="E77" s="56">
        <f t="shared" si="11"/>
      </c>
      <c r="F77" s="56">
        <f t="shared" si="12"/>
      </c>
      <c r="G77" s="56">
        <f t="shared" si="13"/>
      </c>
    </row>
    <row r="78" spans="1:7" ht="12.75">
      <c r="A78" s="48">
        <f t="shared" si="7"/>
      </c>
      <c r="B78" s="49">
        <f t="shared" si="8"/>
      </c>
      <c r="C78" s="50">
        <f t="shared" si="9"/>
      </c>
      <c r="D78" s="50">
        <f t="shared" si="10"/>
      </c>
      <c r="E78" s="50">
        <f t="shared" si="11"/>
      </c>
      <c r="F78" s="50">
        <f t="shared" si="12"/>
      </c>
      <c r="G78" s="50">
        <f t="shared" si="13"/>
      </c>
    </row>
    <row r="79" spans="1:7" ht="12.75">
      <c r="A79" s="51">
        <f t="shared" si="7"/>
      </c>
      <c r="B79" s="52">
        <f t="shared" si="8"/>
      </c>
      <c r="C79" s="53">
        <f t="shared" si="9"/>
      </c>
      <c r="D79" s="53">
        <f t="shared" si="10"/>
      </c>
      <c r="E79" s="53">
        <f t="shared" si="11"/>
      </c>
      <c r="F79" s="53">
        <f t="shared" si="12"/>
      </c>
      <c r="G79" s="53">
        <f t="shared" si="13"/>
      </c>
    </row>
    <row r="80" spans="1:7" ht="12.75">
      <c r="A80" s="54">
        <f t="shared" si="7"/>
      </c>
      <c r="B80" s="55">
        <f t="shared" si="8"/>
      </c>
      <c r="C80" s="56">
        <f t="shared" si="9"/>
      </c>
      <c r="D80" s="56">
        <f t="shared" si="10"/>
      </c>
      <c r="E80" s="56">
        <f t="shared" si="11"/>
      </c>
      <c r="F80" s="56">
        <f t="shared" si="12"/>
      </c>
      <c r="G80" s="56">
        <f t="shared" si="13"/>
      </c>
    </row>
    <row r="81" spans="1:7" ht="11.25" customHeight="1">
      <c r="A81" s="48">
        <f t="shared" si="7"/>
      </c>
      <c r="B81" s="49">
        <f t="shared" si="8"/>
      </c>
      <c r="C81" s="50">
        <f t="shared" si="9"/>
      </c>
      <c r="D81" s="50">
        <f t="shared" si="10"/>
      </c>
      <c r="E81" s="50">
        <f t="shared" si="11"/>
      </c>
      <c r="F81" s="50">
        <f t="shared" si="12"/>
      </c>
      <c r="G81" s="50">
        <f t="shared" si="13"/>
      </c>
    </row>
    <row r="82" spans="1:7" ht="12.75">
      <c r="A82" s="51">
        <f t="shared" si="7"/>
      </c>
      <c r="B82" s="52">
        <f t="shared" si="8"/>
      </c>
      <c r="C82" s="53">
        <f t="shared" si="9"/>
      </c>
      <c r="D82" s="53">
        <f t="shared" si="10"/>
      </c>
      <c r="E82" s="53">
        <f t="shared" si="11"/>
      </c>
      <c r="F82" s="53">
        <f t="shared" si="12"/>
      </c>
      <c r="G82" s="53">
        <f t="shared" si="13"/>
      </c>
    </row>
    <row r="83" spans="1:7" ht="9" customHeight="1">
      <c r="A83" s="54">
        <f t="shared" si="7"/>
      </c>
      <c r="B83" s="55">
        <f t="shared" si="8"/>
      </c>
      <c r="C83" s="56">
        <f t="shared" si="9"/>
      </c>
      <c r="D83" s="56">
        <f t="shared" si="10"/>
      </c>
      <c r="E83" s="56">
        <f t="shared" si="11"/>
      </c>
      <c r="F83" s="56">
        <f t="shared" si="12"/>
      </c>
      <c r="G83" s="56">
        <f t="shared" si="13"/>
      </c>
    </row>
    <row r="84" s="1" customFormat="1" ht="11.25"/>
    <row r="85" s="1" customFormat="1" ht="11.25"/>
    <row r="86" s="1" customFormat="1" ht="11.25"/>
    <row r="87" s="1" customFormat="1" ht="12.75">
      <c r="D87" s="6">
        <f>Cum.Interest</f>
      </c>
    </row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  <row r="102" s="1" customFormat="1" ht="11.25"/>
    <row r="103" s="1" customFormat="1" ht="11.25"/>
    <row r="104" s="1" customFormat="1" ht="11.25"/>
    <row r="105" s="1" customFormat="1" ht="11.25"/>
    <row r="106" s="1" customFormat="1" ht="11.25"/>
    <row r="107" s="1" customFormat="1" ht="11.25"/>
    <row r="108" s="1" customFormat="1" ht="11.25"/>
    <row r="109" s="1" customFormat="1" ht="11.25"/>
    <row r="110" s="1" customFormat="1" ht="11.25"/>
    <row r="111" s="1" customFormat="1" ht="11.25"/>
    <row r="112" s="1" customFormat="1" ht="11.25"/>
    <row r="113" s="1" customFormat="1" ht="11.25"/>
    <row r="114" s="1" customFormat="1" ht="11.25"/>
    <row r="115" s="1" customFormat="1" ht="11.25"/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</sheetData>
  <mergeCells count="10">
    <mergeCell ref="A7:C7"/>
    <mergeCell ref="E7:G7"/>
    <mergeCell ref="A17:B17"/>
    <mergeCell ref="A18:B18"/>
    <mergeCell ref="A16:G16"/>
    <mergeCell ref="A13:G13"/>
    <mergeCell ref="E8:F8"/>
    <mergeCell ref="E9:F9"/>
    <mergeCell ref="D17:F17"/>
    <mergeCell ref="D18:F18"/>
  </mergeCells>
  <printOptions/>
  <pageMargins left="0.75" right="0.75" top="1.05" bottom="0.76" header="0.5" footer="0.5"/>
  <pageSetup orientation="portrait" r:id="rId1"/>
  <headerFooter alignWithMargins="0">
    <oddHeader>&amp;C&amp;"Arial,Bold"Interest Sheet</oddHeader>
    <oddFooter>&amp;LDate &amp;D&amp;CPage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Excel 5.0 Samples</dc:title>
  <dc:subject/>
  <dc:creator>Microsoft Corp.</dc:creator>
  <cp:keywords/>
  <dc:description/>
  <cp:lastModifiedBy>STK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