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<sst xmlns="http://schemas.openxmlformats.org/spreadsheetml/2006/main" count="78" uniqueCount="71">
  <si>
    <t>QUADRO DE NOTAS</t>
  </si>
  <si>
    <t>CURSO:</t>
  </si>
  <si>
    <t>PROFESSOR:</t>
  </si>
  <si>
    <t>Data/Hora</t>
  </si>
  <si>
    <t>TURMA:</t>
  </si>
  <si>
    <t>DISCIPLINA:</t>
  </si>
  <si>
    <t xml:space="preserve">Nº </t>
  </si>
  <si>
    <t>QTDE FALTAS</t>
  </si>
  <si>
    <t>Data</t>
  </si>
  <si>
    <t>VALOR</t>
  </si>
  <si>
    <t>Média de Aprovação</t>
  </si>
  <si>
    <t>Total de Alunos</t>
  </si>
  <si>
    <t>DESCRIÇÃO DAS AVALIAÇÕES</t>
  </si>
  <si>
    <t>Wesley Antonio Gonçalves</t>
  </si>
  <si>
    <t>Prova</t>
  </si>
  <si>
    <t>Matemática</t>
  </si>
  <si>
    <t>Única</t>
  </si>
  <si>
    <t>Matemática Computacional</t>
  </si>
  <si>
    <t>Nome</t>
  </si>
  <si>
    <t>Trabalho 1</t>
  </si>
  <si>
    <t>Trabalho2</t>
  </si>
  <si>
    <t>Trabalho3</t>
  </si>
  <si>
    <t>Andreia Aparecida Prata Ramos</t>
  </si>
  <si>
    <t>Angela Maria Jose Xavier de Oliveira</t>
  </si>
  <si>
    <t>Arlindo Jorge dos Santos</t>
  </si>
  <si>
    <t>Edilson Cardoso da Silva</t>
  </si>
  <si>
    <t>Eli Nunes Franco</t>
  </si>
  <si>
    <t>Elisiane Cristina Wierzbicki</t>
  </si>
  <si>
    <t>Francisca Lucia da Silva</t>
  </si>
  <si>
    <t>Genivaldo Santos da Silva</t>
  </si>
  <si>
    <t>Gleidson Verissimo dos Santos</t>
  </si>
  <si>
    <t>Iara da Paixão Correa</t>
  </si>
  <si>
    <t>Ivonilda Antonia de Brito</t>
  </si>
  <si>
    <t>Jose Carlos Pol</t>
  </si>
  <si>
    <t>Jose Fabio Xavier</t>
  </si>
  <si>
    <t>Jumary Fleury Rola</t>
  </si>
  <si>
    <t>Lady Ketylyn de Oliveira M Florencio</t>
  </si>
  <si>
    <t>Laeni de Oliveira Sousa</t>
  </si>
  <si>
    <t>Maria Irene Franco de Paiva</t>
  </si>
  <si>
    <t>Melissa M Teles Camargo</t>
  </si>
  <si>
    <t>Nilda A. de Oliveira Nogueira</t>
  </si>
  <si>
    <t>Nilda Rabelo Alves</t>
  </si>
  <si>
    <t xml:space="preserve">Rejane Pinheiro </t>
  </si>
  <si>
    <t>Rilma A de Solza e Silva</t>
  </si>
  <si>
    <t>Wester R Barros Ramos</t>
  </si>
  <si>
    <t>Wisley Joaquim de Araujo</t>
  </si>
  <si>
    <t>Wosley Gomes de Oliveira</t>
  </si>
  <si>
    <t>Laelson Saraiva Moura</t>
  </si>
  <si>
    <t>Moises Camargo</t>
  </si>
  <si>
    <t>Neiva Matias Teles Camargo</t>
  </si>
  <si>
    <t>Selia C Joaquim Borges</t>
  </si>
  <si>
    <t>Thaysse Rodrigues da Silva</t>
  </si>
  <si>
    <t>apresent</t>
  </si>
  <si>
    <t>escrito</t>
  </si>
  <si>
    <t>Aval. Soft</t>
  </si>
  <si>
    <t xml:space="preserve">TOTAL </t>
  </si>
  <si>
    <t>Nota</t>
  </si>
  <si>
    <t>Final</t>
  </si>
  <si>
    <t>Media dos</t>
  </si>
  <si>
    <t>Trabalhos</t>
  </si>
  <si>
    <t xml:space="preserve">M </t>
  </si>
  <si>
    <t>Angelica Pereira de Oliveira</t>
  </si>
  <si>
    <t>Jeisa Alves Marques</t>
  </si>
  <si>
    <t>Marilene M. M Leão</t>
  </si>
  <si>
    <t>Alunos Reprovados</t>
  </si>
  <si>
    <t>Alunos Aprovados</t>
  </si>
  <si>
    <t>___________________________________________</t>
  </si>
  <si>
    <t>Visto da Autoridade Escolar</t>
  </si>
  <si>
    <t>Assinatura do Professor(a)</t>
  </si>
  <si>
    <t>SITUAÇÃO FINAL</t>
  </si>
  <si>
    <t>Encerrado em 04 de Novembro de 2006.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</si>
</sst>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\ \ mmmm\,\ yyyy"/>
    <numFmt numFmtId="171" formatCode="0.000"/>
    <numFmt numFmtId="172" formatCode="0.0000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mmm/yyyy"/>
    <numFmt numFmtId="177" formatCode="_(* #,##0.0_);_(* \(#,##0.0\);_(* &quot;-&quot;??_);_(@_)"/>
    <numFmt numFmtId="178" formatCode="_(* #,##0_);_(* \(#,##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sz val="10"/>
      <name val="Times New Roman"/>
      <family val="1"/>
    </font>
    <font>
      <sz val="9"/>
      <color indexed="63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4" fillId="0" borderId="1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22" fontId="4" fillId="0" borderId="0" xfId="0" applyNumberFormat="1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14" fontId="4" fillId="0" borderId="6" xfId="0" applyNumberFormat="1" applyFont="1" applyFill="1" applyBorder="1" applyAlignment="1" applyProtection="1">
      <alignment horizontal="center"/>
      <protection hidden="1" locked="0"/>
    </xf>
    <xf numFmtId="0" fontId="4" fillId="2" borderId="7" xfId="0" applyFont="1" applyFill="1" applyBorder="1" applyAlignment="1" applyProtection="1">
      <alignment horizontal="center"/>
      <protection hidden="1"/>
    </xf>
    <xf numFmtId="2" fontId="7" fillId="0" borderId="6" xfId="0" applyNumberFormat="1" applyFont="1" applyFill="1" applyBorder="1" applyAlignment="1" applyProtection="1">
      <alignment/>
      <protection hidden="1" locked="0"/>
    </xf>
    <xf numFmtId="2" fontId="8" fillId="2" borderId="6" xfId="0" applyNumberFormat="1" applyFont="1" applyFill="1" applyBorder="1" applyAlignment="1" applyProtection="1">
      <alignment horizontal="center"/>
      <protection hidden="1"/>
    </xf>
    <xf numFmtId="0" fontId="9" fillId="0" borderId="5" xfId="0" applyFont="1" applyBorder="1" applyAlignment="1">
      <alignment/>
    </xf>
    <xf numFmtId="2" fontId="10" fillId="0" borderId="4" xfId="0" applyNumberFormat="1" applyFont="1" applyBorder="1" applyAlignment="1" applyProtection="1">
      <alignment/>
      <protection hidden="1" locked="0"/>
    </xf>
    <xf numFmtId="2" fontId="7" fillId="0" borderId="4" xfId="0" applyNumberFormat="1" applyFont="1" applyFill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2" fontId="10" fillId="0" borderId="5" xfId="0" applyNumberFormat="1" applyFont="1" applyBorder="1" applyAlignment="1" applyProtection="1">
      <alignment/>
      <protection hidden="1" locked="0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8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5" xfId="0" applyFont="1" applyBorder="1" applyAlignment="1" applyProtection="1">
      <alignment/>
      <protection hidden="1"/>
    </xf>
    <xf numFmtId="0" fontId="4" fillId="0" borderId="3" xfId="0" applyFont="1" applyBorder="1" applyAlignment="1" applyProtection="1">
      <alignment/>
      <protection hidden="1"/>
    </xf>
    <xf numFmtId="0" fontId="4" fillId="0" borderId="4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0" fontId="4" fillId="0" borderId="9" xfId="0" applyFont="1" applyBorder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2" fontId="10" fillId="0" borderId="4" xfId="0" applyNumberFormat="1" applyFont="1" applyBorder="1" applyAlignment="1" applyProtection="1" quotePrefix="1">
      <alignment/>
      <protection hidden="1" locked="0"/>
    </xf>
    <xf numFmtId="0" fontId="4" fillId="2" borderId="10" xfId="0" applyFont="1" applyFill="1" applyBorder="1" applyAlignment="1" applyProtection="1">
      <alignment horizontal="center"/>
      <protection hidden="1"/>
    </xf>
    <xf numFmtId="0" fontId="12" fillId="0" borderId="0" xfId="0" applyFont="1" applyAlignment="1">
      <alignment/>
    </xf>
    <xf numFmtId="0" fontId="0" fillId="0" borderId="5" xfId="0" applyBorder="1" applyAlignment="1">
      <alignment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5" fillId="3" borderId="5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22" fontId="4" fillId="0" borderId="5" xfId="0" applyNumberFormat="1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 locked="0"/>
    </xf>
    <xf numFmtId="0" fontId="3" fillId="0" borderId="1" xfId="0" applyFont="1" applyBorder="1" applyAlignment="1" applyProtection="1">
      <alignment horizontal="center"/>
      <protection hidden="1"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4">
    <dxf>
      <font>
        <color rgb="FF800000"/>
      </font>
      <fill>
        <patternFill>
          <bgColor rgb="FFFFFF00"/>
        </patternFill>
      </fill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fill>
        <patternFill>
          <bgColor rgb="FF8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Aprovados = Azul, Reprovado = Vermelho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Plan1!$D$48:$D$49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1152525</xdr:colOff>
      <xdr:row>2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46</xdr:row>
      <xdr:rowOff>0</xdr:rowOff>
    </xdr:from>
    <xdr:to>
      <xdr:col>8</xdr:col>
      <xdr:colOff>457200</xdr:colOff>
      <xdr:row>55</xdr:row>
      <xdr:rowOff>47625</xdr:rowOff>
    </xdr:to>
    <xdr:graphicFrame>
      <xdr:nvGraphicFramePr>
        <xdr:cNvPr id="2" name="Chart 7"/>
        <xdr:cNvGraphicFramePr/>
      </xdr:nvGraphicFramePr>
      <xdr:xfrm>
        <a:off x="3714750" y="7419975"/>
        <a:ext cx="2952750" cy="150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showGridLines="0" tabSelected="1" workbookViewId="0" topLeftCell="A10">
      <selection activeCell="H18" sqref="H18"/>
    </sheetView>
  </sheetViews>
  <sheetFormatPr defaultColWidth="9.140625" defaultRowHeight="12.75"/>
  <cols>
    <col min="1" max="1" width="6.57421875" style="1" customWidth="1"/>
    <col min="2" max="2" width="30.7109375" style="1" customWidth="1"/>
    <col min="3" max="3" width="7.7109375" style="1" customWidth="1"/>
    <col min="4" max="4" width="9.57421875" style="1" customWidth="1"/>
    <col min="5" max="5" width="10.00390625" style="1" customWidth="1"/>
    <col min="6" max="6" width="9.8515625" style="1" customWidth="1"/>
    <col min="7" max="7" width="8.8515625" style="1" customWidth="1"/>
    <col min="8" max="8" width="9.8515625" style="1" customWidth="1"/>
    <col min="9" max="9" width="6.8515625" style="1" customWidth="1"/>
    <col min="10" max="10" width="10.421875" style="1" customWidth="1"/>
    <col min="11" max="11" width="13.140625" style="1" customWidth="1"/>
    <col min="12" max="12" width="11.421875" style="1" customWidth="1"/>
    <col min="13" max="16384" width="9.140625" style="1" customWidth="1"/>
  </cols>
  <sheetData>
    <row r="1" spans="2:12" ht="12.75" customHeight="1">
      <c r="B1" s="51" t="s">
        <v>0</v>
      </c>
      <c r="C1" s="51"/>
      <c r="D1" s="51"/>
      <c r="E1" s="51"/>
      <c r="F1" s="51"/>
      <c r="G1" s="51"/>
      <c r="H1" s="51"/>
      <c r="I1" s="2"/>
      <c r="J1" s="57"/>
      <c r="K1" s="48"/>
      <c r="L1" s="48"/>
    </row>
    <row r="2" spans="1:12" ht="12.75" customHeight="1">
      <c r="A2" s="2"/>
      <c r="B2" s="51"/>
      <c r="C2" s="51"/>
      <c r="D2" s="51"/>
      <c r="E2" s="51"/>
      <c r="F2" s="51"/>
      <c r="G2" s="51"/>
      <c r="H2" s="51"/>
      <c r="I2" s="2"/>
      <c r="J2" s="58"/>
      <c r="K2" s="49"/>
      <c r="L2" s="49"/>
    </row>
    <row r="3" spans="8:11" ht="12.75">
      <c r="H3" s="50" t="s">
        <v>3</v>
      </c>
      <c r="I3" s="50"/>
      <c r="K3" s="3"/>
    </row>
    <row r="4" spans="1:10" s="5" customFormat="1" ht="12">
      <c r="A4" s="7" t="s">
        <v>1</v>
      </c>
      <c r="B4" s="4" t="s">
        <v>15</v>
      </c>
      <c r="C4" s="30" t="s">
        <v>2</v>
      </c>
      <c r="D4" s="30"/>
      <c r="E4" s="31" t="s">
        <v>13</v>
      </c>
      <c r="F4" s="31"/>
      <c r="G4" s="31"/>
      <c r="H4" s="55">
        <f ca="1">NOW()</f>
        <v>39091.607418402775</v>
      </c>
      <c r="I4" s="56"/>
      <c r="J4" s="32"/>
    </row>
    <row r="5" spans="1:10" s="5" customFormat="1" ht="12">
      <c r="A5" s="7" t="s">
        <v>4</v>
      </c>
      <c r="B5" s="6" t="s">
        <v>16</v>
      </c>
      <c r="C5" s="30" t="s">
        <v>5</v>
      </c>
      <c r="D5" s="30"/>
      <c r="E5" s="33" t="s">
        <v>17</v>
      </c>
      <c r="F5" s="33"/>
      <c r="G5" s="33"/>
      <c r="H5" s="9"/>
      <c r="I5" s="8"/>
      <c r="J5" s="34"/>
    </row>
    <row r="6" spans="1:10" s="5" customFormat="1" ht="12">
      <c r="A6" s="7"/>
      <c r="B6" s="8"/>
      <c r="C6" s="7"/>
      <c r="D6" s="53" t="s">
        <v>12</v>
      </c>
      <c r="E6" s="54"/>
      <c r="F6" s="54"/>
      <c r="G6" s="54"/>
      <c r="H6" s="54"/>
      <c r="I6" s="54"/>
      <c r="J6" s="36"/>
    </row>
    <row r="7" spans="1:12" s="5" customFormat="1" ht="12">
      <c r="A7" s="7"/>
      <c r="B7" s="8"/>
      <c r="C7" s="7"/>
      <c r="D7" s="28" t="s">
        <v>19</v>
      </c>
      <c r="E7" s="28" t="s">
        <v>20</v>
      </c>
      <c r="F7" s="28" t="s">
        <v>21</v>
      </c>
      <c r="G7" s="28" t="s">
        <v>58</v>
      </c>
      <c r="H7" s="10" t="s">
        <v>14</v>
      </c>
      <c r="I7" s="10" t="s">
        <v>56</v>
      </c>
      <c r="J7" s="28"/>
      <c r="K7" s="9"/>
      <c r="L7" s="8"/>
    </row>
    <row r="8" spans="2:11" s="5" customFormat="1" ht="12">
      <c r="B8" s="8"/>
      <c r="D8" s="29" t="s">
        <v>52</v>
      </c>
      <c r="E8" s="29" t="s">
        <v>53</v>
      </c>
      <c r="F8" s="29" t="s">
        <v>54</v>
      </c>
      <c r="G8" s="29" t="s">
        <v>59</v>
      </c>
      <c r="H8" s="29"/>
      <c r="I8" s="11" t="s">
        <v>57</v>
      </c>
      <c r="J8" s="43" t="s">
        <v>69</v>
      </c>
      <c r="K8" s="12"/>
    </row>
    <row r="9" spans="1:10" s="5" customFormat="1" ht="12.75" thickBot="1">
      <c r="A9" s="39" t="s">
        <v>6</v>
      </c>
      <c r="B9" s="40" t="s">
        <v>18</v>
      </c>
      <c r="C9" s="43" t="s">
        <v>7</v>
      </c>
      <c r="D9" s="14" t="s">
        <v>8</v>
      </c>
      <c r="E9" s="14" t="s">
        <v>8</v>
      </c>
      <c r="F9" s="14" t="s">
        <v>8</v>
      </c>
      <c r="G9" s="14"/>
      <c r="H9" s="14" t="s">
        <v>8</v>
      </c>
      <c r="I9" s="45" t="s">
        <v>55</v>
      </c>
      <c r="J9" s="43"/>
    </row>
    <row r="10" spans="1:10" s="5" customFormat="1" ht="13.5" customHeight="1" thickBot="1">
      <c r="A10" s="39"/>
      <c r="B10" s="41"/>
      <c r="C10" s="44"/>
      <c r="D10" s="15">
        <v>39002</v>
      </c>
      <c r="E10" s="15">
        <v>39010</v>
      </c>
      <c r="F10" s="15">
        <v>39024</v>
      </c>
      <c r="G10" s="15" t="s">
        <v>60</v>
      </c>
      <c r="H10" s="15">
        <v>39025</v>
      </c>
      <c r="I10" s="46"/>
      <c r="J10" s="43"/>
    </row>
    <row r="11" spans="1:10" s="5" customFormat="1" ht="13.5" customHeight="1" thickBot="1">
      <c r="A11" s="39"/>
      <c r="B11" s="41"/>
      <c r="C11" s="43"/>
      <c r="D11" s="16" t="s">
        <v>9</v>
      </c>
      <c r="E11" s="16" t="s">
        <v>9</v>
      </c>
      <c r="F11" s="16" t="s">
        <v>9</v>
      </c>
      <c r="G11" s="16"/>
      <c r="H11" s="16" t="s">
        <v>9</v>
      </c>
      <c r="I11" s="47"/>
      <c r="J11" s="52"/>
    </row>
    <row r="12" spans="1:10" s="5" customFormat="1" ht="12.75" thickBot="1">
      <c r="A12" s="39"/>
      <c r="B12" s="42"/>
      <c r="C12" s="44"/>
      <c r="D12" s="17">
        <v>10</v>
      </c>
      <c r="E12" s="17">
        <v>10</v>
      </c>
      <c r="F12" s="17">
        <v>10</v>
      </c>
      <c r="G12" s="17">
        <v>10</v>
      </c>
      <c r="H12" s="17">
        <v>10</v>
      </c>
      <c r="I12" s="17">
        <v>10</v>
      </c>
      <c r="J12" s="18"/>
    </row>
    <row r="13" spans="1:10" s="5" customFormat="1" ht="12.75">
      <c r="A13" s="19">
        <v>1</v>
      </c>
      <c r="B13" s="38" t="s">
        <v>22</v>
      </c>
      <c r="C13" s="20"/>
      <c r="D13" s="20">
        <v>10</v>
      </c>
      <c r="E13" s="35">
        <v>10</v>
      </c>
      <c r="F13" s="20">
        <v>5</v>
      </c>
      <c r="G13" s="20">
        <f>(D13+E13+F13)/3</f>
        <v>8.333333333333334</v>
      </c>
      <c r="H13" s="20">
        <v>7.5</v>
      </c>
      <c r="I13" s="21">
        <f>(G13+H13)/2</f>
        <v>7.916666666666667</v>
      </c>
      <c r="J13" s="22" t="str">
        <f>IF(I13&gt;=5,"Aprovado",IF(I13=0,"-","Reprovado"))</f>
        <v>Aprovado</v>
      </c>
    </row>
    <row r="14" spans="1:10" s="5" customFormat="1" ht="12.75">
      <c r="A14" s="19">
        <v>2</v>
      </c>
      <c r="B14" s="38" t="s">
        <v>23</v>
      </c>
      <c r="C14" s="23"/>
      <c r="D14" s="20">
        <v>10</v>
      </c>
      <c r="E14" s="23">
        <v>10</v>
      </c>
      <c r="F14" s="23">
        <v>5</v>
      </c>
      <c r="G14" s="20">
        <f aca="true" t="shared" si="0" ref="G14:G45">(D14+E14+F14)/3</f>
        <v>8.333333333333334</v>
      </c>
      <c r="H14" s="20">
        <v>8.7</v>
      </c>
      <c r="I14" s="21">
        <f aca="true" t="shared" si="1" ref="I14:I45">(G14+H14)/2</f>
        <v>8.516666666666666</v>
      </c>
      <c r="J14" s="22" t="str">
        <f aca="true" t="shared" si="2" ref="J14:J45">IF(I14&gt;=5,"Aprovado",IF(I14=0,"-","Reprovado"))</f>
        <v>Aprovado</v>
      </c>
    </row>
    <row r="15" spans="1:10" s="5" customFormat="1" ht="12.75">
      <c r="A15" s="19">
        <v>3</v>
      </c>
      <c r="B15" s="38" t="s">
        <v>24</v>
      </c>
      <c r="C15" s="23"/>
      <c r="D15" s="20">
        <v>10</v>
      </c>
      <c r="E15" s="23">
        <v>9</v>
      </c>
      <c r="F15" s="23">
        <v>4</v>
      </c>
      <c r="G15" s="20">
        <f t="shared" si="0"/>
        <v>7.666666666666667</v>
      </c>
      <c r="H15" s="20">
        <v>4.5</v>
      </c>
      <c r="I15" s="21">
        <f t="shared" si="1"/>
        <v>6.083333333333334</v>
      </c>
      <c r="J15" s="22" t="str">
        <f t="shared" si="2"/>
        <v>Aprovado</v>
      </c>
    </row>
    <row r="16" spans="1:10" s="5" customFormat="1" ht="12.75">
      <c r="A16" s="19">
        <v>4</v>
      </c>
      <c r="B16" s="38" t="s">
        <v>25</v>
      </c>
      <c r="C16" s="23"/>
      <c r="D16" s="20">
        <v>10</v>
      </c>
      <c r="E16" s="23">
        <v>7</v>
      </c>
      <c r="F16" s="23">
        <v>5</v>
      </c>
      <c r="G16" s="20">
        <f t="shared" si="0"/>
        <v>7.333333333333333</v>
      </c>
      <c r="H16" s="20">
        <v>2.8</v>
      </c>
      <c r="I16" s="21">
        <f t="shared" si="1"/>
        <v>5.066666666666666</v>
      </c>
      <c r="J16" s="22" t="str">
        <f t="shared" si="2"/>
        <v>Aprovado</v>
      </c>
    </row>
    <row r="17" spans="1:10" s="5" customFormat="1" ht="12.75">
      <c r="A17" s="19">
        <v>5</v>
      </c>
      <c r="B17" s="38" t="s">
        <v>26</v>
      </c>
      <c r="C17" s="23"/>
      <c r="D17" s="20">
        <v>8</v>
      </c>
      <c r="E17" s="23">
        <v>10</v>
      </c>
      <c r="F17" s="20">
        <v>8</v>
      </c>
      <c r="G17" s="20">
        <f t="shared" si="0"/>
        <v>8.666666666666666</v>
      </c>
      <c r="H17" s="20">
        <v>6.5</v>
      </c>
      <c r="I17" s="21">
        <f t="shared" si="1"/>
        <v>7.583333333333333</v>
      </c>
      <c r="J17" s="22" t="str">
        <f t="shared" si="2"/>
        <v>Aprovado</v>
      </c>
    </row>
    <row r="18" spans="1:10" s="5" customFormat="1" ht="12.75">
      <c r="A18" s="19">
        <v>6</v>
      </c>
      <c r="B18" s="38" t="s">
        <v>27</v>
      </c>
      <c r="C18" s="23"/>
      <c r="D18" s="20">
        <v>10</v>
      </c>
      <c r="E18" s="23">
        <v>10</v>
      </c>
      <c r="F18" s="23">
        <v>7</v>
      </c>
      <c r="G18" s="20">
        <f t="shared" si="0"/>
        <v>9</v>
      </c>
      <c r="H18" s="20">
        <v>5.75</v>
      </c>
      <c r="I18" s="21">
        <f t="shared" si="1"/>
        <v>7.375</v>
      </c>
      <c r="J18" s="22" t="str">
        <f t="shared" si="2"/>
        <v>Aprovado</v>
      </c>
    </row>
    <row r="19" spans="1:10" s="5" customFormat="1" ht="12.75">
      <c r="A19" s="19">
        <v>7</v>
      </c>
      <c r="B19" s="38" t="s">
        <v>28</v>
      </c>
      <c r="C19" s="23"/>
      <c r="D19" s="20">
        <v>10</v>
      </c>
      <c r="E19" s="23">
        <v>7</v>
      </c>
      <c r="F19" s="23">
        <v>4</v>
      </c>
      <c r="G19" s="20">
        <f t="shared" si="0"/>
        <v>7</v>
      </c>
      <c r="H19" s="20">
        <v>9</v>
      </c>
      <c r="I19" s="21">
        <f t="shared" si="1"/>
        <v>8</v>
      </c>
      <c r="J19" s="22" t="str">
        <f t="shared" si="2"/>
        <v>Aprovado</v>
      </c>
    </row>
    <row r="20" spans="1:10" s="5" customFormat="1" ht="12.75">
      <c r="A20" s="19">
        <v>8</v>
      </c>
      <c r="B20" s="38" t="s">
        <v>29</v>
      </c>
      <c r="C20" s="23"/>
      <c r="D20" s="20">
        <v>10</v>
      </c>
      <c r="E20" s="23">
        <v>8.5</v>
      </c>
      <c r="F20" s="23">
        <v>8</v>
      </c>
      <c r="G20" s="20">
        <f t="shared" si="0"/>
        <v>8.833333333333334</v>
      </c>
      <c r="H20" s="20">
        <v>8.1</v>
      </c>
      <c r="I20" s="21">
        <f t="shared" si="1"/>
        <v>8.466666666666667</v>
      </c>
      <c r="J20" s="22" t="str">
        <f t="shared" si="2"/>
        <v>Aprovado</v>
      </c>
    </row>
    <row r="21" spans="1:10" s="5" customFormat="1" ht="12.75">
      <c r="A21" s="19">
        <v>9</v>
      </c>
      <c r="B21" s="38" t="s">
        <v>30</v>
      </c>
      <c r="C21" s="23"/>
      <c r="D21" s="20">
        <v>10</v>
      </c>
      <c r="E21" s="23">
        <v>10</v>
      </c>
      <c r="F21" s="23">
        <v>7</v>
      </c>
      <c r="G21" s="20">
        <f t="shared" si="0"/>
        <v>9</v>
      </c>
      <c r="H21" s="20">
        <v>9</v>
      </c>
      <c r="I21" s="21">
        <f t="shared" si="1"/>
        <v>9</v>
      </c>
      <c r="J21" s="22" t="str">
        <f t="shared" si="2"/>
        <v>Aprovado</v>
      </c>
    </row>
    <row r="22" spans="1:10" s="5" customFormat="1" ht="12.75">
      <c r="A22" s="19">
        <v>10</v>
      </c>
      <c r="B22" s="38" t="s">
        <v>31</v>
      </c>
      <c r="C22" s="23"/>
      <c r="D22" s="20">
        <v>10</v>
      </c>
      <c r="E22" s="23">
        <v>10</v>
      </c>
      <c r="F22" s="23">
        <v>5</v>
      </c>
      <c r="G22" s="20">
        <f t="shared" si="0"/>
        <v>8.333333333333334</v>
      </c>
      <c r="H22" s="20">
        <v>9</v>
      </c>
      <c r="I22" s="21">
        <f t="shared" si="1"/>
        <v>8.666666666666668</v>
      </c>
      <c r="J22" s="22" t="str">
        <f t="shared" si="2"/>
        <v>Aprovado</v>
      </c>
    </row>
    <row r="23" spans="1:10" s="5" customFormat="1" ht="12.75">
      <c r="A23" s="19">
        <v>11</v>
      </c>
      <c r="B23" s="38" t="s">
        <v>32</v>
      </c>
      <c r="C23" s="23"/>
      <c r="D23" s="20">
        <v>10</v>
      </c>
      <c r="E23" s="23">
        <v>8</v>
      </c>
      <c r="F23" s="23">
        <v>3</v>
      </c>
      <c r="G23" s="20">
        <f t="shared" si="0"/>
        <v>7</v>
      </c>
      <c r="H23" s="20">
        <v>5.9</v>
      </c>
      <c r="I23" s="21">
        <f t="shared" si="1"/>
        <v>6.45</v>
      </c>
      <c r="J23" s="22" t="str">
        <f t="shared" si="2"/>
        <v>Aprovado</v>
      </c>
    </row>
    <row r="24" spans="1:10" s="5" customFormat="1" ht="12.75">
      <c r="A24" s="19">
        <v>12</v>
      </c>
      <c r="B24" s="38" t="s">
        <v>33</v>
      </c>
      <c r="C24" s="23"/>
      <c r="D24" s="20">
        <v>10</v>
      </c>
      <c r="E24" s="23">
        <v>8</v>
      </c>
      <c r="F24" s="23">
        <v>8</v>
      </c>
      <c r="G24" s="20">
        <f t="shared" si="0"/>
        <v>8.666666666666666</v>
      </c>
      <c r="H24" s="20">
        <v>9.5</v>
      </c>
      <c r="I24" s="21">
        <f t="shared" si="1"/>
        <v>9.083333333333332</v>
      </c>
      <c r="J24" s="22" t="str">
        <f t="shared" si="2"/>
        <v>Aprovado</v>
      </c>
    </row>
    <row r="25" spans="1:10" s="5" customFormat="1" ht="12.75">
      <c r="A25" s="19">
        <v>13</v>
      </c>
      <c r="B25" s="38" t="s">
        <v>34</v>
      </c>
      <c r="C25" s="23"/>
      <c r="D25" s="20">
        <v>10</v>
      </c>
      <c r="E25" s="23">
        <v>8</v>
      </c>
      <c r="F25" s="23">
        <v>5</v>
      </c>
      <c r="G25" s="20">
        <f t="shared" si="0"/>
        <v>7.666666666666667</v>
      </c>
      <c r="H25" s="20">
        <v>10</v>
      </c>
      <c r="I25" s="21">
        <f t="shared" si="1"/>
        <v>8.833333333333334</v>
      </c>
      <c r="J25" s="22" t="str">
        <f t="shared" si="2"/>
        <v>Aprovado</v>
      </c>
    </row>
    <row r="26" spans="1:10" s="5" customFormat="1" ht="12.75">
      <c r="A26" s="19">
        <v>14</v>
      </c>
      <c r="B26" s="38" t="s">
        <v>35</v>
      </c>
      <c r="C26" s="23"/>
      <c r="D26" s="20">
        <v>10</v>
      </c>
      <c r="E26" s="23">
        <v>10</v>
      </c>
      <c r="F26" s="23">
        <v>4</v>
      </c>
      <c r="G26" s="20">
        <f t="shared" si="0"/>
        <v>8</v>
      </c>
      <c r="H26" s="20">
        <v>6</v>
      </c>
      <c r="I26" s="21">
        <f t="shared" si="1"/>
        <v>7</v>
      </c>
      <c r="J26" s="22" t="str">
        <f t="shared" si="2"/>
        <v>Aprovado</v>
      </c>
    </row>
    <row r="27" spans="1:10" s="5" customFormat="1" ht="12.75">
      <c r="A27" s="19">
        <v>15</v>
      </c>
      <c r="B27" s="38" t="s">
        <v>36</v>
      </c>
      <c r="C27" s="23"/>
      <c r="D27" s="20">
        <v>10</v>
      </c>
      <c r="E27" s="23">
        <v>8.5</v>
      </c>
      <c r="F27" s="23">
        <v>10</v>
      </c>
      <c r="G27" s="20">
        <f t="shared" si="0"/>
        <v>9.5</v>
      </c>
      <c r="H27" s="20">
        <v>7</v>
      </c>
      <c r="I27" s="21">
        <f t="shared" si="1"/>
        <v>8.25</v>
      </c>
      <c r="J27" s="22" t="str">
        <f t="shared" si="2"/>
        <v>Aprovado</v>
      </c>
    </row>
    <row r="28" spans="1:10" s="5" customFormat="1" ht="12.75">
      <c r="A28" s="19">
        <v>16</v>
      </c>
      <c r="B28" s="38" t="s">
        <v>47</v>
      </c>
      <c r="C28" s="23"/>
      <c r="D28" s="20">
        <v>10</v>
      </c>
      <c r="E28" s="23">
        <v>8</v>
      </c>
      <c r="F28" s="23">
        <v>3</v>
      </c>
      <c r="G28" s="20">
        <f t="shared" si="0"/>
        <v>7</v>
      </c>
      <c r="H28" s="20">
        <v>4.6</v>
      </c>
      <c r="I28" s="21">
        <f t="shared" si="1"/>
        <v>5.8</v>
      </c>
      <c r="J28" s="22" t="str">
        <f t="shared" si="2"/>
        <v>Aprovado</v>
      </c>
    </row>
    <row r="29" spans="1:10" s="5" customFormat="1" ht="12.75">
      <c r="A29" s="19">
        <v>17</v>
      </c>
      <c r="B29" s="38" t="s">
        <v>37</v>
      </c>
      <c r="C29" s="23"/>
      <c r="D29" s="20">
        <v>10</v>
      </c>
      <c r="E29" s="23">
        <v>10</v>
      </c>
      <c r="F29" s="23">
        <v>5</v>
      </c>
      <c r="G29" s="20">
        <f t="shared" si="0"/>
        <v>8.333333333333334</v>
      </c>
      <c r="H29" s="20">
        <v>8.2</v>
      </c>
      <c r="I29" s="21">
        <f t="shared" si="1"/>
        <v>8.266666666666666</v>
      </c>
      <c r="J29" s="22" t="str">
        <f t="shared" si="2"/>
        <v>Aprovado</v>
      </c>
    </row>
    <row r="30" spans="1:10" s="5" customFormat="1" ht="12.75">
      <c r="A30" s="19">
        <v>18</v>
      </c>
      <c r="B30" s="38" t="s">
        <v>38</v>
      </c>
      <c r="C30" s="23"/>
      <c r="D30" s="20">
        <v>10</v>
      </c>
      <c r="E30" s="23">
        <v>10</v>
      </c>
      <c r="F30" s="23">
        <v>4</v>
      </c>
      <c r="G30" s="20">
        <f t="shared" si="0"/>
        <v>8</v>
      </c>
      <c r="H30" s="20">
        <v>9.5</v>
      </c>
      <c r="I30" s="21">
        <f t="shared" si="1"/>
        <v>8.75</v>
      </c>
      <c r="J30" s="22" t="str">
        <f t="shared" si="2"/>
        <v>Aprovado</v>
      </c>
    </row>
    <row r="31" spans="1:10" s="5" customFormat="1" ht="12.75">
      <c r="A31" s="19">
        <v>19</v>
      </c>
      <c r="B31" s="38" t="s">
        <v>63</v>
      </c>
      <c r="C31" s="23"/>
      <c r="D31" s="20">
        <v>8</v>
      </c>
      <c r="E31" s="23">
        <v>8</v>
      </c>
      <c r="F31" s="23">
        <v>10</v>
      </c>
      <c r="G31" s="20">
        <f t="shared" si="0"/>
        <v>8.666666666666666</v>
      </c>
      <c r="H31" s="20">
        <v>8.3</v>
      </c>
      <c r="I31" s="21">
        <f t="shared" si="1"/>
        <v>8.483333333333334</v>
      </c>
      <c r="J31" s="22" t="str">
        <f t="shared" si="2"/>
        <v>Aprovado</v>
      </c>
    </row>
    <row r="32" spans="1:10" s="5" customFormat="1" ht="12.75">
      <c r="A32" s="19">
        <v>20</v>
      </c>
      <c r="B32" s="38" t="s">
        <v>39</v>
      </c>
      <c r="C32" s="23"/>
      <c r="D32" s="20">
        <v>10</v>
      </c>
      <c r="E32" s="23">
        <v>7</v>
      </c>
      <c r="F32" s="23">
        <v>7</v>
      </c>
      <c r="G32" s="20">
        <f t="shared" si="0"/>
        <v>8</v>
      </c>
      <c r="H32" s="20">
        <v>4.3</v>
      </c>
      <c r="I32" s="21">
        <f t="shared" si="1"/>
        <v>6.15</v>
      </c>
      <c r="J32" s="22" t="str">
        <f t="shared" si="2"/>
        <v>Aprovado</v>
      </c>
    </row>
    <row r="33" spans="1:10" s="5" customFormat="1" ht="12.75">
      <c r="A33" s="19">
        <v>21</v>
      </c>
      <c r="B33" s="38" t="s">
        <v>48</v>
      </c>
      <c r="C33" s="23"/>
      <c r="D33" s="20">
        <v>10</v>
      </c>
      <c r="E33" s="23">
        <v>8</v>
      </c>
      <c r="F33" s="23">
        <v>8</v>
      </c>
      <c r="G33" s="20">
        <f t="shared" si="0"/>
        <v>8.666666666666666</v>
      </c>
      <c r="H33" s="20">
        <v>9.5</v>
      </c>
      <c r="I33" s="21">
        <f t="shared" si="1"/>
        <v>9.083333333333332</v>
      </c>
      <c r="J33" s="22" t="str">
        <f t="shared" si="2"/>
        <v>Aprovado</v>
      </c>
    </row>
    <row r="34" spans="1:10" s="5" customFormat="1" ht="12.75">
      <c r="A34" s="19">
        <v>22</v>
      </c>
      <c r="B34" s="38" t="s">
        <v>49</v>
      </c>
      <c r="C34" s="23"/>
      <c r="D34" s="20">
        <v>10</v>
      </c>
      <c r="E34" s="23">
        <v>10</v>
      </c>
      <c r="F34" s="23">
        <v>3</v>
      </c>
      <c r="G34" s="20">
        <f t="shared" si="0"/>
        <v>7.666666666666667</v>
      </c>
      <c r="H34" s="20">
        <v>8.5</v>
      </c>
      <c r="I34" s="21">
        <f t="shared" si="1"/>
        <v>8.083333333333334</v>
      </c>
      <c r="J34" s="22" t="str">
        <f t="shared" si="2"/>
        <v>Aprovado</v>
      </c>
    </row>
    <row r="35" spans="1:10" s="5" customFormat="1" ht="12.75">
      <c r="A35" s="19">
        <v>23</v>
      </c>
      <c r="B35" s="38" t="s">
        <v>40</v>
      </c>
      <c r="C35" s="23"/>
      <c r="D35" s="20">
        <v>10</v>
      </c>
      <c r="E35" s="23">
        <v>10</v>
      </c>
      <c r="F35" s="23">
        <v>4</v>
      </c>
      <c r="G35" s="20">
        <f t="shared" si="0"/>
        <v>8</v>
      </c>
      <c r="H35" s="20">
        <v>7.2</v>
      </c>
      <c r="I35" s="21">
        <f t="shared" si="1"/>
        <v>7.6</v>
      </c>
      <c r="J35" s="22" t="str">
        <f t="shared" si="2"/>
        <v>Aprovado</v>
      </c>
    </row>
    <row r="36" spans="1:10" s="5" customFormat="1" ht="12.75">
      <c r="A36" s="19">
        <v>24</v>
      </c>
      <c r="B36" s="38" t="s">
        <v>41</v>
      </c>
      <c r="C36" s="23"/>
      <c r="D36" s="20">
        <v>10</v>
      </c>
      <c r="E36" s="23">
        <v>9</v>
      </c>
      <c r="F36" s="23">
        <v>10</v>
      </c>
      <c r="G36" s="20">
        <f t="shared" si="0"/>
        <v>9.666666666666666</v>
      </c>
      <c r="H36" s="20">
        <v>6.1</v>
      </c>
      <c r="I36" s="21">
        <f t="shared" si="1"/>
        <v>7.883333333333333</v>
      </c>
      <c r="J36" s="22" t="str">
        <f t="shared" si="2"/>
        <v>Aprovado</v>
      </c>
    </row>
    <row r="37" spans="1:10" s="5" customFormat="1" ht="12.75">
      <c r="A37" s="19">
        <v>25</v>
      </c>
      <c r="B37" s="38" t="s">
        <v>42</v>
      </c>
      <c r="C37" s="23"/>
      <c r="D37" s="20">
        <v>10</v>
      </c>
      <c r="E37" s="23">
        <v>8</v>
      </c>
      <c r="F37" s="23">
        <v>6</v>
      </c>
      <c r="G37" s="20">
        <f t="shared" si="0"/>
        <v>8</v>
      </c>
      <c r="H37" s="20">
        <v>3.8</v>
      </c>
      <c r="I37" s="21">
        <f t="shared" si="1"/>
        <v>5.9</v>
      </c>
      <c r="J37" s="22" t="str">
        <f t="shared" si="2"/>
        <v>Aprovado</v>
      </c>
    </row>
    <row r="38" spans="1:10" s="5" customFormat="1" ht="12.75">
      <c r="A38" s="19">
        <v>26</v>
      </c>
      <c r="B38" s="38" t="s">
        <v>43</v>
      </c>
      <c r="C38" s="23"/>
      <c r="D38" s="20">
        <v>10</v>
      </c>
      <c r="E38" s="23">
        <v>8</v>
      </c>
      <c r="F38" s="23">
        <v>3</v>
      </c>
      <c r="G38" s="20">
        <f t="shared" si="0"/>
        <v>7</v>
      </c>
      <c r="H38" s="20">
        <v>9.5</v>
      </c>
      <c r="I38" s="21">
        <f t="shared" si="1"/>
        <v>8.25</v>
      </c>
      <c r="J38" s="22" t="str">
        <f t="shared" si="2"/>
        <v>Aprovado</v>
      </c>
    </row>
    <row r="39" spans="1:10" s="5" customFormat="1" ht="12.75">
      <c r="A39" s="19">
        <v>27</v>
      </c>
      <c r="B39" s="38" t="s">
        <v>50</v>
      </c>
      <c r="C39" s="23"/>
      <c r="D39" s="20">
        <v>10</v>
      </c>
      <c r="E39" s="23">
        <v>10</v>
      </c>
      <c r="F39" s="23">
        <v>7</v>
      </c>
      <c r="G39" s="20">
        <f t="shared" si="0"/>
        <v>9</v>
      </c>
      <c r="H39" s="20">
        <v>8</v>
      </c>
      <c r="I39" s="21">
        <f t="shared" si="1"/>
        <v>8.5</v>
      </c>
      <c r="J39" s="22" t="str">
        <f t="shared" si="2"/>
        <v>Aprovado</v>
      </c>
    </row>
    <row r="40" spans="1:10" s="5" customFormat="1" ht="12.75">
      <c r="A40" s="19">
        <v>28</v>
      </c>
      <c r="B40" s="38" t="s">
        <v>51</v>
      </c>
      <c r="C40" s="23"/>
      <c r="D40" s="20">
        <v>10</v>
      </c>
      <c r="E40" s="23">
        <v>9</v>
      </c>
      <c r="F40" s="23">
        <v>8</v>
      </c>
      <c r="G40" s="20">
        <f t="shared" si="0"/>
        <v>9</v>
      </c>
      <c r="H40" s="20">
        <v>8.4</v>
      </c>
      <c r="I40" s="21">
        <f t="shared" si="1"/>
        <v>8.7</v>
      </c>
      <c r="J40" s="22" t="str">
        <f t="shared" si="2"/>
        <v>Aprovado</v>
      </c>
    </row>
    <row r="41" spans="1:10" s="5" customFormat="1" ht="12.75">
      <c r="A41" s="19">
        <v>29</v>
      </c>
      <c r="B41" s="38" t="s">
        <v>44</v>
      </c>
      <c r="C41" s="23"/>
      <c r="D41" s="20">
        <v>10</v>
      </c>
      <c r="E41" s="23">
        <v>9</v>
      </c>
      <c r="F41" s="23">
        <v>4</v>
      </c>
      <c r="G41" s="20">
        <f t="shared" si="0"/>
        <v>7.666666666666667</v>
      </c>
      <c r="H41" s="20">
        <v>6.5</v>
      </c>
      <c r="I41" s="21">
        <f t="shared" si="1"/>
        <v>7.083333333333334</v>
      </c>
      <c r="J41" s="22" t="str">
        <f t="shared" si="2"/>
        <v>Aprovado</v>
      </c>
    </row>
    <row r="42" spans="1:10" s="5" customFormat="1" ht="12.75">
      <c r="A42" s="19">
        <v>30</v>
      </c>
      <c r="B42" s="38" t="s">
        <v>45</v>
      </c>
      <c r="C42" s="23"/>
      <c r="D42" s="20">
        <v>10</v>
      </c>
      <c r="E42" s="23">
        <v>7.5</v>
      </c>
      <c r="F42" s="23">
        <v>5</v>
      </c>
      <c r="G42" s="20">
        <f t="shared" si="0"/>
        <v>7.5</v>
      </c>
      <c r="H42" s="20">
        <v>8.5</v>
      </c>
      <c r="I42" s="21">
        <f t="shared" si="1"/>
        <v>8</v>
      </c>
      <c r="J42" s="22" t="str">
        <f t="shared" si="2"/>
        <v>Aprovado</v>
      </c>
    </row>
    <row r="43" spans="1:10" s="5" customFormat="1" ht="12.75">
      <c r="A43" s="19">
        <v>31</v>
      </c>
      <c r="B43" s="38" t="s">
        <v>46</v>
      </c>
      <c r="C43" s="23"/>
      <c r="D43" s="20">
        <v>10</v>
      </c>
      <c r="E43" s="23">
        <v>8</v>
      </c>
      <c r="F43" s="23">
        <v>3</v>
      </c>
      <c r="G43" s="20">
        <f t="shared" si="0"/>
        <v>7</v>
      </c>
      <c r="H43" s="20">
        <v>4.8</v>
      </c>
      <c r="I43" s="21">
        <f t="shared" si="1"/>
        <v>5.9</v>
      </c>
      <c r="J43" s="22" t="str">
        <f t="shared" si="2"/>
        <v>Aprovado</v>
      </c>
    </row>
    <row r="44" spans="1:10" s="5" customFormat="1" ht="12.75">
      <c r="A44" s="19"/>
      <c r="B44" s="38" t="s">
        <v>61</v>
      </c>
      <c r="C44" s="23"/>
      <c r="D44" s="23">
        <v>8</v>
      </c>
      <c r="E44" s="23">
        <v>6</v>
      </c>
      <c r="F44" s="23">
        <v>5</v>
      </c>
      <c r="G44" s="20">
        <f t="shared" si="0"/>
        <v>6.333333333333333</v>
      </c>
      <c r="H44" s="20">
        <v>4.9</v>
      </c>
      <c r="I44" s="21">
        <f t="shared" si="1"/>
        <v>5.616666666666667</v>
      </c>
      <c r="J44" s="22" t="str">
        <f t="shared" si="2"/>
        <v>Aprovado</v>
      </c>
    </row>
    <row r="45" spans="1:10" s="5" customFormat="1" ht="12.75">
      <c r="A45" s="19"/>
      <c r="B45" s="38" t="s">
        <v>62</v>
      </c>
      <c r="C45" s="23"/>
      <c r="D45" s="23">
        <v>8</v>
      </c>
      <c r="E45" s="23">
        <v>4</v>
      </c>
      <c r="F45" s="23">
        <v>5</v>
      </c>
      <c r="G45" s="20">
        <f t="shared" si="0"/>
        <v>5.666666666666667</v>
      </c>
      <c r="H45" s="20">
        <v>6</v>
      </c>
      <c r="I45" s="21">
        <f t="shared" si="1"/>
        <v>5.833333333333334</v>
      </c>
      <c r="J45" s="22" t="str">
        <f t="shared" si="2"/>
        <v>Aprovado</v>
      </c>
    </row>
    <row r="46" spans="1:10" s="5" customFormat="1" ht="12.75">
      <c r="A46" s="19"/>
      <c r="B46" s="23"/>
      <c r="C46" s="23"/>
      <c r="D46" s="23"/>
      <c r="E46" s="23"/>
      <c r="F46" s="23"/>
      <c r="G46" s="20"/>
      <c r="H46" s="20"/>
      <c r="I46" s="21"/>
      <c r="J46" s="22"/>
    </row>
    <row r="47" spans="1:12" s="5" customFormat="1" ht="12.75">
      <c r="A47" s="25"/>
      <c r="B47" s="13" t="s">
        <v>10</v>
      </c>
      <c r="C47" s="13"/>
      <c r="D47" s="13"/>
      <c r="E47" s="1"/>
      <c r="F47" s="1"/>
      <c r="G47" s="1"/>
      <c r="H47" s="1"/>
      <c r="I47" s="1"/>
      <c r="J47" s="1"/>
      <c r="K47" s="1"/>
      <c r="L47" s="22"/>
    </row>
    <row r="48" spans="1:12" s="5" customFormat="1" ht="12.75">
      <c r="A48" s="26"/>
      <c r="B48" s="24" t="s">
        <v>65</v>
      </c>
      <c r="C48" s="24"/>
      <c r="D48" s="27">
        <f>COUNTIF(J13:J45,"Aprovado")</f>
        <v>33</v>
      </c>
      <c r="E48" s="1"/>
      <c r="F48" s="1"/>
      <c r="G48" s="1"/>
      <c r="H48" s="1"/>
      <c r="I48" s="1"/>
      <c r="J48" s="1"/>
      <c r="K48" s="1"/>
      <c r="L48" s="1"/>
    </row>
    <row r="49" spans="1:12" s="5" customFormat="1" ht="12.75">
      <c r="A49" s="1"/>
      <c r="B49" s="24" t="s">
        <v>64</v>
      </c>
      <c r="C49" s="24"/>
      <c r="D49" s="27">
        <f>COUNTIF(J13:J45,"Reprovado")</f>
        <v>0</v>
      </c>
      <c r="E49" s="1"/>
      <c r="F49" s="1"/>
      <c r="G49" s="1"/>
      <c r="H49" s="1"/>
      <c r="I49" s="1"/>
      <c r="J49" s="1"/>
      <c r="K49" s="1"/>
      <c r="L49" s="1"/>
    </row>
    <row r="50" spans="1:12" s="5" customFormat="1" ht="12.75">
      <c r="A50" s="1"/>
      <c r="B50" s="24" t="s">
        <v>11</v>
      </c>
      <c r="C50" s="24"/>
      <c r="D50" s="27">
        <f>SUM(D48:D49)</f>
        <v>33</v>
      </c>
      <c r="E50" s="1"/>
      <c r="F50" s="1"/>
      <c r="G50" s="1"/>
      <c r="H50" s="1"/>
      <c r="I50" s="1"/>
      <c r="J50" s="1"/>
      <c r="K50" s="1"/>
      <c r="L50" s="1"/>
    </row>
    <row r="51" spans="1:12" s="5" customFormat="1" ht="12.75">
      <c r="A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s="5" customFormat="1" ht="12.75">
      <c r="A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s="5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s="5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s="5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s="5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s="5" customFormat="1" ht="12.75">
      <c r="A57" s="1"/>
      <c r="B57" s="37" t="s">
        <v>70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s="5" customFormat="1" ht="12.75">
      <c r="A58" s="1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s="5" customFormat="1" ht="12.75">
      <c r="A59" s="1"/>
      <c r="B59" s="37" t="s">
        <v>66</v>
      </c>
      <c r="C59" s="37"/>
      <c r="D59" s="37"/>
      <c r="E59" s="37"/>
      <c r="F59" s="37"/>
      <c r="G59" s="37" t="s">
        <v>66</v>
      </c>
      <c r="H59" s="37"/>
      <c r="I59" s="37"/>
      <c r="J59" s="37"/>
      <c r="K59" s="37"/>
      <c r="L59" s="37"/>
    </row>
    <row r="60" spans="1:12" s="5" customFormat="1" ht="12.75">
      <c r="A60" s="1"/>
      <c r="B60" s="37"/>
      <c r="C60" s="37"/>
      <c r="D60" s="37"/>
      <c r="E60" s="37"/>
      <c r="F60" s="37"/>
      <c r="G60" s="37" t="s">
        <v>67</v>
      </c>
      <c r="H60" s="37"/>
      <c r="I60" s="37"/>
      <c r="J60" s="37"/>
      <c r="K60" s="37"/>
      <c r="L60" s="37"/>
    </row>
    <row r="61" spans="1:12" s="5" customFormat="1" ht="12.75">
      <c r="A61" s="1"/>
      <c r="B61" s="37" t="s">
        <v>68</v>
      </c>
      <c r="C61"/>
      <c r="D61"/>
      <c r="E61"/>
      <c r="F61"/>
      <c r="G61"/>
      <c r="H61"/>
      <c r="I61"/>
      <c r="J61"/>
      <c r="K61"/>
      <c r="L61"/>
    </row>
    <row r="62" spans="1:12" s="5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s="5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3" s="5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s="5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s="5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5" s="5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5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5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6:17" ht="12.75">
      <c r="P70" s="5"/>
      <c r="Q70" s="5"/>
    </row>
  </sheetData>
  <mergeCells count="11">
    <mergeCell ref="K1:L2"/>
    <mergeCell ref="H3:I3"/>
    <mergeCell ref="B1:H2"/>
    <mergeCell ref="J8:J11"/>
    <mergeCell ref="D6:J6"/>
    <mergeCell ref="H4:I4"/>
    <mergeCell ref="J1:J2"/>
    <mergeCell ref="A9:A12"/>
    <mergeCell ref="B9:B12"/>
    <mergeCell ref="C9:C12"/>
    <mergeCell ref="I9:I11"/>
  </mergeCells>
  <conditionalFormatting sqref="J12">
    <cfRule type="cellIs" priority="1" dxfId="0" operator="greaterThan" stopIfTrue="1">
      <formula>25</formula>
    </cfRule>
  </conditionalFormatting>
  <conditionalFormatting sqref="L47 J13:J46">
    <cfRule type="cellIs" priority="2" dxfId="1" operator="equal" stopIfTrue="1">
      <formula>"Com Média"</formula>
    </cfRule>
    <cfRule type="cellIs" priority="3" dxfId="2" operator="equal" stopIfTrue="1">
      <formula>"Sem Média"</formula>
    </cfRule>
  </conditionalFormatting>
  <conditionalFormatting sqref="I13:I46">
    <cfRule type="cellIs" priority="4" dxfId="2" operator="lessThan" stopIfTrue="1">
      <formula>17.5</formula>
    </cfRule>
    <cfRule type="cellIs" priority="5" dxfId="1" operator="greaterThanOrEqual" stopIfTrue="1">
      <formula>17.5</formula>
    </cfRule>
  </conditionalFormatting>
  <conditionalFormatting sqref="C13:C46">
    <cfRule type="cellIs" priority="6" dxfId="3" operator="greaterThan" stopIfTrue="1">
      <formula>$E$12</formula>
    </cfRule>
  </conditionalFormatting>
  <conditionalFormatting sqref="D13:D46">
    <cfRule type="cellIs" priority="7" dxfId="3" operator="greaterThan" stopIfTrue="1">
      <formula>$F$12</formula>
    </cfRule>
  </conditionalFormatting>
  <conditionalFormatting sqref="B46">
    <cfRule type="cellIs" priority="8" dxfId="3" operator="greaterThan" stopIfTrue="1">
      <formula>$D$12</formula>
    </cfRule>
  </conditionalFormatting>
  <conditionalFormatting sqref="E13:H46">
    <cfRule type="cellIs" priority="9" dxfId="3" operator="greaterThan" stopIfTrue="1">
      <formula>$H$12</formula>
    </cfRule>
  </conditionalFormatting>
  <printOptions/>
  <pageMargins left="0.31" right="0.25" top="1" bottom="1" header="0.492125985" footer="0.49212598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cp:lastPrinted>2006-11-29T16:21:40Z</cp:lastPrinted>
  <dcterms:created xsi:type="dcterms:W3CDTF">2006-10-23T18:30:28Z</dcterms:created>
  <dcterms:modified xsi:type="dcterms:W3CDTF">2007-01-09T17:34:54Z</dcterms:modified>
  <cp:category/>
  <cp:version/>
  <cp:contentType/>
  <cp:contentStatus/>
</cp:coreProperties>
</file>